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730" documentId="8_{582D3F57-1161-42FC-870A-E1D6D4C79BD3}" xr6:coauthVersionLast="47" xr6:coauthVersionMax="47" xr10:uidLastSave="{8C75CD36-5BB3-4FA7-A893-78C13C8B4466}"/>
  <bookViews>
    <workbookView xWindow="-120" yWindow="-120" windowWidth="20730" windowHeight="11040" activeTab="6" xr2:uid="{00000000-000D-0000-FFFF-FFFF00000000}"/>
  </bookViews>
  <sheets>
    <sheet name="SOCS" sheetId="21" r:id="rId1"/>
    <sheet name="SOAE" sheetId="16" r:id="rId2"/>
    <sheet name="SOD" sheetId="6" r:id="rId3"/>
    <sheet name="SOHS&amp;T" sheetId="11" r:id="rId4"/>
    <sheet name="SOB" sheetId="15" r:id="rId5"/>
    <sheet name="SOL" sheetId="14" r:id="rId6"/>
    <sheet name="SOLSH" sheetId="19" r:id="rId7"/>
  </sheets>
  <definedNames>
    <definedName name="_xlnm._FilterDatabase" localSheetId="0" hidden="1">SOCS!$A$3:$O$12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5" l="1"/>
  <c r="E41" i="15"/>
  <c r="M47" i="14"/>
  <c r="L47" i="14"/>
  <c r="K47" i="14"/>
  <c r="J47" i="14"/>
  <c r="I47" i="14"/>
  <c r="H47" i="14"/>
  <c r="G47" i="14"/>
  <c r="F47" i="14"/>
  <c r="C47" i="14"/>
  <c r="B47" i="14"/>
  <c r="N46" i="14"/>
  <c r="E46" i="14"/>
  <c r="O46" i="14" s="1"/>
  <c r="D46" i="14"/>
  <c r="N45" i="14"/>
  <c r="E45" i="14"/>
  <c r="O45" i="14" s="1"/>
  <c r="D45" i="14"/>
  <c r="E44" i="14"/>
  <c r="O44" i="14" s="1"/>
  <c r="D44" i="14"/>
  <c r="N44" i="14" s="1"/>
  <c r="E43" i="14"/>
  <c r="O43" i="14" s="1"/>
  <c r="D43" i="14"/>
  <c r="N43" i="14" s="1"/>
  <c r="N42" i="14"/>
  <c r="E42" i="14"/>
  <c r="O42" i="14" s="1"/>
  <c r="D42" i="14"/>
  <c r="E41" i="14"/>
  <c r="E47" i="14" s="1"/>
  <c r="D41" i="14"/>
  <c r="N41" i="14" s="1"/>
  <c r="N47" i="14" s="1"/>
  <c r="M86" i="15"/>
  <c r="L86" i="15"/>
  <c r="K86" i="15"/>
  <c r="J86" i="15"/>
  <c r="I86" i="15"/>
  <c r="H86" i="15"/>
  <c r="G86" i="15"/>
  <c r="F86" i="15"/>
  <c r="C86" i="15"/>
  <c r="B86" i="15"/>
  <c r="E85" i="15"/>
  <c r="O85" i="15" s="1"/>
  <c r="D85" i="15"/>
  <c r="N85" i="15" s="1"/>
  <c r="E84" i="15"/>
  <c r="O84" i="15" s="1"/>
  <c r="D84" i="15"/>
  <c r="N84" i="15" s="1"/>
  <c r="E83" i="15"/>
  <c r="O83" i="15" s="1"/>
  <c r="D83" i="15"/>
  <c r="N83" i="15" s="1"/>
  <c r="E82" i="15"/>
  <c r="O82" i="15" s="1"/>
  <c r="D82" i="15"/>
  <c r="N82" i="15" s="1"/>
  <c r="M47" i="19"/>
  <c r="L47" i="19"/>
  <c r="K47" i="19"/>
  <c r="J47" i="19"/>
  <c r="I47" i="19"/>
  <c r="H47" i="19"/>
  <c r="G47" i="19"/>
  <c r="F47" i="19"/>
  <c r="C47" i="19"/>
  <c r="B47" i="19"/>
  <c r="E46" i="19"/>
  <c r="O46" i="19" s="1"/>
  <c r="D46" i="19"/>
  <c r="N46" i="19" s="1"/>
  <c r="E45" i="19"/>
  <c r="O45" i="19" s="1"/>
  <c r="D45" i="19"/>
  <c r="N45" i="19" s="1"/>
  <c r="E44" i="19"/>
  <c r="O44" i="19" s="1"/>
  <c r="D44" i="19"/>
  <c r="N44" i="19" s="1"/>
  <c r="E43" i="19"/>
  <c r="O43" i="19" s="1"/>
  <c r="D43" i="19"/>
  <c r="N43" i="19" s="1"/>
  <c r="E42" i="19"/>
  <c r="O42" i="19" s="1"/>
  <c r="D42" i="19"/>
  <c r="N42" i="19" s="1"/>
  <c r="E41" i="19"/>
  <c r="O41" i="19" s="1"/>
  <c r="D41" i="19"/>
  <c r="N41" i="19" s="1"/>
  <c r="E40" i="19"/>
  <c r="D40" i="19"/>
  <c r="N40" i="19" s="1"/>
  <c r="E39" i="19"/>
  <c r="O39" i="19" s="1"/>
  <c r="D39" i="19"/>
  <c r="M35" i="19"/>
  <c r="L35" i="19"/>
  <c r="K35" i="19"/>
  <c r="J35" i="19"/>
  <c r="I35" i="19"/>
  <c r="H35" i="19"/>
  <c r="G35" i="19"/>
  <c r="F35" i="19"/>
  <c r="C35" i="19"/>
  <c r="B35" i="19"/>
  <c r="E34" i="19"/>
  <c r="O34" i="19" s="1"/>
  <c r="D34" i="19"/>
  <c r="N34" i="19" s="1"/>
  <c r="E33" i="19"/>
  <c r="O33" i="19" s="1"/>
  <c r="D33" i="19"/>
  <c r="N33" i="19" s="1"/>
  <c r="E32" i="19"/>
  <c r="O32" i="19" s="1"/>
  <c r="D32" i="19"/>
  <c r="N32" i="19" s="1"/>
  <c r="E31" i="19"/>
  <c r="O31" i="19" s="1"/>
  <c r="D31" i="19"/>
  <c r="N31" i="19" s="1"/>
  <c r="E30" i="19"/>
  <c r="O30" i="19" s="1"/>
  <c r="D30" i="19"/>
  <c r="N30" i="19" s="1"/>
  <c r="E29" i="19"/>
  <c r="O29" i="19" s="1"/>
  <c r="D29" i="19"/>
  <c r="N29" i="19" s="1"/>
  <c r="E28" i="19"/>
  <c r="O28" i="19" s="1"/>
  <c r="D28" i="19"/>
  <c r="N28" i="19" s="1"/>
  <c r="E27" i="19"/>
  <c r="D27" i="19"/>
  <c r="Q5" i="15"/>
  <c r="O41" i="14" l="1"/>
  <c r="O47" i="14" s="1"/>
  <c r="D47" i="14"/>
  <c r="D86" i="15"/>
  <c r="O86" i="15"/>
  <c r="N86" i="15"/>
  <c r="E86" i="15"/>
  <c r="D47" i="19"/>
  <c r="N39" i="19"/>
  <c r="N47" i="19" s="1"/>
  <c r="E47" i="19"/>
  <c r="O40" i="19"/>
  <c r="O47" i="19" s="1"/>
  <c r="D35" i="19"/>
  <c r="E35" i="19"/>
  <c r="N27" i="19"/>
  <c r="N35" i="19" s="1"/>
  <c r="O27" i="19"/>
  <c r="O35" i="19" s="1"/>
  <c r="M77" i="15" l="1"/>
  <c r="L77" i="15"/>
  <c r="K77" i="15"/>
  <c r="J77" i="15"/>
  <c r="I77" i="15"/>
  <c r="H77" i="15"/>
  <c r="G77" i="15"/>
  <c r="F77" i="15"/>
  <c r="C77" i="15"/>
  <c r="B77" i="15"/>
  <c r="D76" i="15"/>
  <c r="D75" i="15"/>
  <c r="E74" i="15"/>
  <c r="D74" i="15"/>
  <c r="E73" i="15"/>
  <c r="D73" i="15"/>
  <c r="E72" i="15"/>
  <c r="O72" i="15" s="1"/>
  <c r="D72" i="15"/>
  <c r="N72" i="15" s="1"/>
  <c r="E71" i="15"/>
  <c r="O71" i="15" s="1"/>
  <c r="D71" i="15"/>
  <c r="N71" i="15" s="1"/>
  <c r="E70" i="15"/>
  <c r="O70" i="15" s="1"/>
  <c r="D70" i="15"/>
  <c r="N70" i="15" s="1"/>
  <c r="E69" i="15"/>
  <c r="O69" i="15" s="1"/>
  <c r="D69" i="15"/>
  <c r="N69" i="15" s="1"/>
  <c r="E68" i="15"/>
  <c r="O68" i="15" s="1"/>
  <c r="D68" i="15"/>
  <c r="N68" i="15" s="1"/>
  <c r="E67" i="15"/>
  <c r="D67" i="15"/>
  <c r="N67" i="15" s="1"/>
  <c r="M63" i="15"/>
  <c r="L63" i="15"/>
  <c r="K63" i="15"/>
  <c r="J63" i="15"/>
  <c r="I63" i="15"/>
  <c r="H63" i="15"/>
  <c r="G63" i="15"/>
  <c r="F63" i="15"/>
  <c r="C63" i="15"/>
  <c r="B63" i="15"/>
  <c r="E62" i="15"/>
  <c r="O62" i="15" s="1"/>
  <c r="D62" i="15"/>
  <c r="N62" i="15" s="1"/>
  <c r="E61" i="15"/>
  <c r="O61" i="15" s="1"/>
  <c r="D61" i="15"/>
  <c r="N61" i="15" s="1"/>
  <c r="E60" i="15"/>
  <c r="O60" i="15" s="1"/>
  <c r="D60" i="15"/>
  <c r="N60" i="15" s="1"/>
  <c r="E59" i="15"/>
  <c r="O59" i="15" s="1"/>
  <c r="D59" i="15"/>
  <c r="N59" i="15" s="1"/>
  <c r="E58" i="15"/>
  <c r="O58" i="15" s="1"/>
  <c r="D58" i="15"/>
  <c r="N58" i="15" s="1"/>
  <c r="E57" i="15"/>
  <c r="D57" i="15"/>
  <c r="D42" i="15"/>
  <c r="D41" i="15"/>
  <c r="M43" i="15"/>
  <c r="L43" i="15"/>
  <c r="K43" i="15"/>
  <c r="J43" i="15"/>
  <c r="I43" i="15"/>
  <c r="H43" i="15"/>
  <c r="G43" i="15"/>
  <c r="F43" i="15"/>
  <c r="C43" i="15"/>
  <c r="B43" i="15"/>
  <c r="M19" i="15"/>
  <c r="L19" i="15"/>
  <c r="K19" i="15"/>
  <c r="J19" i="15"/>
  <c r="I19" i="15"/>
  <c r="H19" i="15"/>
  <c r="G19" i="15"/>
  <c r="F19" i="15"/>
  <c r="C19" i="15"/>
  <c r="B19" i="15"/>
  <c r="E18" i="15"/>
  <c r="O18" i="15" s="1"/>
  <c r="D18" i="15"/>
  <c r="N18" i="15" s="1"/>
  <c r="E17" i="15"/>
  <c r="O17" i="15" s="1"/>
  <c r="D17" i="15"/>
  <c r="N17" i="15" s="1"/>
  <c r="E16" i="15"/>
  <c r="O16" i="15" s="1"/>
  <c r="D16" i="15"/>
  <c r="N16" i="15" s="1"/>
  <c r="E15" i="15"/>
  <c r="O15" i="15" s="1"/>
  <c r="D15" i="15"/>
  <c r="N15" i="15" s="1"/>
  <c r="E14" i="15"/>
  <c r="O14" i="15" s="1"/>
  <c r="D14" i="15"/>
  <c r="N14" i="15" s="1"/>
  <c r="E13" i="15"/>
  <c r="D13" i="15"/>
  <c r="E34" i="11"/>
  <c r="O34" i="11" s="1"/>
  <c r="D34" i="11"/>
  <c r="N34" i="11" s="1"/>
  <c r="E33" i="11"/>
  <c r="O33" i="11" s="1"/>
  <c r="D33" i="11"/>
  <c r="N33" i="11" s="1"/>
  <c r="E32" i="11"/>
  <c r="O32" i="11" s="1"/>
  <c r="D32" i="11"/>
  <c r="N32" i="11" s="1"/>
  <c r="E31" i="11"/>
  <c r="O31" i="11" s="1"/>
  <c r="D31" i="11"/>
  <c r="N31" i="11" s="1"/>
  <c r="E30" i="11"/>
  <c r="O30" i="11" s="1"/>
  <c r="D30" i="11"/>
  <c r="N30" i="11" s="1"/>
  <c r="E29" i="11"/>
  <c r="O29" i="11" s="1"/>
  <c r="D29" i="11"/>
  <c r="N29" i="11" s="1"/>
  <c r="E28" i="11"/>
  <c r="O28" i="11" s="1"/>
  <c r="D28" i="11"/>
  <c r="N28" i="11" s="1"/>
  <c r="E27" i="11"/>
  <c r="O27" i="11" s="1"/>
  <c r="D27" i="11"/>
  <c r="N27" i="11" s="1"/>
  <c r="J52" i="21"/>
  <c r="M24" i="21"/>
  <c r="L24" i="21"/>
  <c r="K24" i="21"/>
  <c r="J24" i="21"/>
  <c r="I24" i="21"/>
  <c r="H24" i="21"/>
  <c r="G24" i="21"/>
  <c r="F24" i="21"/>
  <c r="C24" i="21"/>
  <c r="B24" i="21"/>
  <c r="E23" i="21"/>
  <c r="O23" i="21" s="1"/>
  <c r="D23" i="21"/>
  <c r="N23" i="21" s="1"/>
  <c r="E22" i="21"/>
  <c r="O22" i="21" s="1"/>
  <c r="D22" i="21"/>
  <c r="N22" i="21" s="1"/>
  <c r="E21" i="21"/>
  <c r="O21" i="21" s="1"/>
  <c r="D21" i="21"/>
  <c r="N21" i="21" s="1"/>
  <c r="E20" i="21"/>
  <c r="O20" i="21" s="1"/>
  <c r="D20" i="21"/>
  <c r="N20" i="21" s="1"/>
  <c r="E19" i="21"/>
  <c r="O19" i="21" s="1"/>
  <c r="D19" i="21"/>
  <c r="N19" i="21" s="1"/>
  <c r="E18" i="21"/>
  <c r="O18" i="21" s="1"/>
  <c r="D18" i="21"/>
  <c r="N18" i="21" s="1"/>
  <c r="E17" i="21"/>
  <c r="O17" i="21" s="1"/>
  <c r="D17" i="21"/>
  <c r="E16" i="21"/>
  <c r="D16" i="21"/>
  <c r="N16" i="21" s="1"/>
  <c r="Q6" i="15"/>
  <c r="E47" i="15"/>
  <c r="E76" i="15" l="1"/>
  <c r="N77" i="15"/>
  <c r="D77" i="15"/>
  <c r="E75" i="15"/>
  <c r="O67" i="15"/>
  <c r="D63" i="15"/>
  <c r="E63" i="15"/>
  <c r="N57" i="15"/>
  <c r="N63" i="15" s="1"/>
  <c r="O57" i="15"/>
  <c r="O63" i="15" s="1"/>
  <c r="D19" i="15"/>
  <c r="E19" i="15"/>
  <c r="N13" i="15"/>
  <c r="N19" i="15" s="1"/>
  <c r="O13" i="15"/>
  <c r="O19" i="15" s="1"/>
  <c r="E24" i="21"/>
  <c r="D24" i="21"/>
  <c r="O16" i="21"/>
  <c r="O24" i="21" s="1"/>
  <c r="N17" i="21"/>
  <c r="N24" i="21" s="1"/>
  <c r="E3" i="14"/>
  <c r="O77" i="15" l="1"/>
  <c r="E77" i="15"/>
  <c r="D21" i="19"/>
  <c r="N21" i="19" s="1"/>
  <c r="E21" i="19"/>
  <c r="O21" i="19" s="1"/>
  <c r="E20" i="19"/>
  <c r="O20" i="19" s="1"/>
  <c r="D20" i="19"/>
  <c r="N20" i="19" s="1"/>
  <c r="M47" i="16"/>
  <c r="L47" i="16"/>
  <c r="H47" i="16"/>
  <c r="K47" i="16"/>
  <c r="J47" i="16"/>
  <c r="I47" i="16"/>
  <c r="G47" i="16"/>
  <c r="F47" i="16"/>
  <c r="B47" i="16"/>
  <c r="C47" i="16"/>
  <c r="E46" i="16"/>
  <c r="O46" i="16" s="1"/>
  <c r="D46" i="16"/>
  <c r="N46" i="16" s="1"/>
  <c r="E45" i="16"/>
  <c r="O45" i="16" s="1"/>
  <c r="D45" i="16"/>
  <c r="N45" i="16" s="1"/>
  <c r="M79" i="16"/>
  <c r="L79" i="16"/>
  <c r="K79" i="16"/>
  <c r="J79" i="16"/>
  <c r="I79" i="16"/>
  <c r="H79" i="16"/>
  <c r="G79" i="16"/>
  <c r="F79" i="16"/>
  <c r="C79" i="16"/>
  <c r="B79" i="16"/>
  <c r="E78" i="16"/>
  <c r="O78" i="16" s="1"/>
  <c r="D78" i="16"/>
  <c r="N78" i="16" s="1"/>
  <c r="E77" i="16"/>
  <c r="O77" i="16" s="1"/>
  <c r="D77" i="16"/>
  <c r="N77" i="16" s="1"/>
  <c r="E76" i="16"/>
  <c r="O76" i="16" s="1"/>
  <c r="D76" i="16"/>
  <c r="N76" i="16" s="1"/>
  <c r="E75" i="16"/>
  <c r="D75" i="16"/>
  <c r="E54" i="16"/>
  <c r="E53" i="16"/>
  <c r="E52" i="16"/>
  <c r="E64" i="19"/>
  <c r="O64" i="19" s="1"/>
  <c r="E63" i="19"/>
  <c r="O63" i="19" s="1"/>
  <c r="E62" i="19"/>
  <c r="O62" i="19" s="1"/>
  <c r="E61" i="19"/>
  <c r="E56" i="19"/>
  <c r="O56" i="19" s="1"/>
  <c r="E55" i="19"/>
  <c r="O55" i="19" s="1"/>
  <c r="E54" i="19"/>
  <c r="O54" i="19" s="1"/>
  <c r="E53" i="19"/>
  <c r="O53" i="19" s="1"/>
  <c r="E52" i="19"/>
  <c r="O52" i="19" s="1"/>
  <c r="E51" i="19"/>
  <c r="E22" i="19"/>
  <c r="O22" i="19" s="1"/>
  <c r="E19" i="19"/>
  <c r="O19" i="19" s="1"/>
  <c r="E18" i="19"/>
  <c r="O18" i="19" s="1"/>
  <c r="E17" i="19"/>
  <c r="O17" i="19" s="1"/>
  <c r="E16" i="19"/>
  <c r="O16" i="19" s="1"/>
  <c r="E15" i="19"/>
  <c r="E10" i="19"/>
  <c r="E9" i="19"/>
  <c r="E8" i="19"/>
  <c r="E7" i="19"/>
  <c r="E6" i="19"/>
  <c r="E5" i="19"/>
  <c r="E4" i="19"/>
  <c r="E3" i="19"/>
  <c r="E50" i="11"/>
  <c r="E49" i="11"/>
  <c r="E48" i="11"/>
  <c r="E47" i="11"/>
  <c r="E42" i="11"/>
  <c r="E41" i="11"/>
  <c r="E40" i="11"/>
  <c r="E39" i="11"/>
  <c r="E22" i="11"/>
  <c r="E21" i="11"/>
  <c r="E20" i="11"/>
  <c r="E19" i="11"/>
  <c r="E18" i="11"/>
  <c r="E17" i="11"/>
  <c r="E16" i="11"/>
  <c r="E15" i="11"/>
  <c r="E10" i="11"/>
  <c r="E9" i="11"/>
  <c r="E8" i="11"/>
  <c r="E7" i="11"/>
  <c r="E6" i="11"/>
  <c r="E5" i="11"/>
  <c r="E4" i="11"/>
  <c r="E3" i="11"/>
  <c r="E51" i="14"/>
  <c r="E50" i="14"/>
  <c r="E36" i="14"/>
  <c r="E35" i="14"/>
  <c r="E34" i="14"/>
  <c r="E33" i="14"/>
  <c r="E32" i="14"/>
  <c r="E31" i="14"/>
  <c r="E26" i="14"/>
  <c r="E25" i="14"/>
  <c r="E24" i="14"/>
  <c r="E23" i="14"/>
  <c r="E22" i="14"/>
  <c r="E21" i="14"/>
  <c r="E20" i="14"/>
  <c r="E19" i="14"/>
  <c r="E18" i="14"/>
  <c r="E17" i="14"/>
  <c r="E12" i="14"/>
  <c r="E11" i="14"/>
  <c r="E10" i="14"/>
  <c r="E9" i="14"/>
  <c r="E8" i="14"/>
  <c r="E7" i="14"/>
  <c r="E6" i="14"/>
  <c r="E5" i="14"/>
  <c r="E4" i="14"/>
  <c r="E18" i="6"/>
  <c r="E17" i="6"/>
  <c r="E16" i="6"/>
  <c r="E15" i="6"/>
  <c r="E10" i="6"/>
  <c r="E9" i="6"/>
  <c r="E8" i="6"/>
  <c r="E7" i="6"/>
  <c r="E6" i="6"/>
  <c r="E5" i="6"/>
  <c r="E4" i="6"/>
  <c r="E3" i="6"/>
  <c r="E86" i="16"/>
  <c r="E85" i="16"/>
  <c r="E84" i="16"/>
  <c r="E83" i="16"/>
  <c r="E70" i="16"/>
  <c r="E69" i="16"/>
  <c r="E68" i="16"/>
  <c r="E67" i="16"/>
  <c r="E62" i="16"/>
  <c r="O62" i="16" s="1"/>
  <c r="E61" i="16"/>
  <c r="O61" i="16" s="1"/>
  <c r="E60" i="16"/>
  <c r="O60" i="16" s="1"/>
  <c r="E59" i="16"/>
  <c r="E51" i="16"/>
  <c r="E44" i="16"/>
  <c r="E43" i="16"/>
  <c r="E42" i="16"/>
  <c r="E41" i="16"/>
  <c r="E40" i="16"/>
  <c r="E39" i="16"/>
  <c r="E34" i="16"/>
  <c r="E33" i="16"/>
  <c r="E32" i="16"/>
  <c r="E31" i="16"/>
  <c r="E30" i="16"/>
  <c r="E29" i="16"/>
  <c r="E28" i="16"/>
  <c r="E27" i="16"/>
  <c r="E16" i="16"/>
  <c r="E22" i="16"/>
  <c r="E21" i="16"/>
  <c r="E20" i="16"/>
  <c r="E19" i="16"/>
  <c r="E18" i="16"/>
  <c r="E17" i="16"/>
  <c r="E15" i="16"/>
  <c r="E10" i="16"/>
  <c r="E9" i="16"/>
  <c r="E8" i="16"/>
  <c r="E7" i="16"/>
  <c r="E6" i="16"/>
  <c r="E5" i="16"/>
  <c r="E4" i="16"/>
  <c r="E3" i="16"/>
  <c r="E59" i="21"/>
  <c r="O59" i="21" s="1"/>
  <c r="E58" i="21"/>
  <c r="O58" i="21" s="1"/>
  <c r="E57" i="21"/>
  <c r="O57" i="21" s="1"/>
  <c r="E56" i="21"/>
  <c r="E51" i="21"/>
  <c r="O51" i="21" s="1"/>
  <c r="E50" i="21"/>
  <c r="O50" i="21" s="1"/>
  <c r="E49" i="21"/>
  <c r="O49" i="21" s="1"/>
  <c r="E48" i="21"/>
  <c r="E43" i="21"/>
  <c r="O43" i="21" s="1"/>
  <c r="E42" i="21"/>
  <c r="O42" i="21" s="1"/>
  <c r="E41" i="21"/>
  <c r="O41" i="21" s="1"/>
  <c r="E40" i="21"/>
  <c r="O40" i="21" s="1"/>
  <c r="E39" i="21"/>
  <c r="O39" i="21" s="1"/>
  <c r="E38" i="21"/>
  <c r="E33" i="21"/>
  <c r="O33" i="21" s="1"/>
  <c r="E32" i="21"/>
  <c r="O32" i="21" s="1"/>
  <c r="E31" i="21"/>
  <c r="O31" i="21" s="1"/>
  <c r="E30" i="21"/>
  <c r="O30" i="21" s="1"/>
  <c r="E29" i="21"/>
  <c r="O29" i="21" s="1"/>
  <c r="E28" i="21"/>
  <c r="E11" i="21"/>
  <c r="O11" i="21" s="1"/>
  <c r="E10" i="21"/>
  <c r="O10" i="21" s="1"/>
  <c r="E9" i="21"/>
  <c r="O9" i="21" s="1"/>
  <c r="E8" i="21"/>
  <c r="O8" i="21" s="1"/>
  <c r="E7" i="21"/>
  <c r="O7" i="21" s="1"/>
  <c r="E6" i="21"/>
  <c r="O6" i="21" s="1"/>
  <c r="E5" i="21"/>
  <c r="O5" i="21" s="1"/>
  <c r="E4" i="21"/>
  <c r="E52" i="15"/>
  <c r="E51" i="15"/>
  <c r="E50" i="15"/>
  <c r="E49" i="15"/>
  <c r="E48" i="15"/>
  <c r="E28" i="15"/>
  <c r="P28" i="15" s="1"/>
  <c r="E27" i="15"/>
  <c r="P27" i="15" s="1"/>
  <c r="E26" i="15"/>
  <c r="P26" i="15" s="1"/>
  <c r="E25" i="15"/>
  <c r="P25" i="15" s="1"/>
  <c r="E24" i="15"/>
  <c r="P24" i="15" s="1"/>
  <c r="E23" i="15"/>
  <c r="P23" i="15" s="1"/>
  <c r="E8" i="15"/>
  <c r="E7" i="15"/>
  <c r="E6" i="15"/>
  <c r="E5" i="15"/>
  <c r="E4" i="15"/>
  <c r="E3" i="15"/>
  <c r="E93" i="15"/>
  <c r="E92" i="15"/>
  <c r="E91" i="15"/>
  <c r="E40" i="15"/>
  <c r="E39" i="15"/>
  <c r="E38" i="15"/>
  <c r="O38" i="15" s="1"/>
  <c r="E37" i="15"/>
  <c r="O37" i="15" s="1"/>
  <c r="E36" i="15"/>
  <c r="O36" i="15" s="1"/>
  <c r="E35" i="15"/>
  <c r="O35" i="15" s="1"/>
  <c r="E34" i="15"/>
  <c r="O34" i="15" s="1"/>
  <c r="E33" i="15"/>
  <c r="E90" i="15"/>
  <c r="E101" i="15"/>
  <c r="O101" i="15" s="1"/>
  <c r="E100" i="15"/>
  <c r="O100" i="15" s="1"/>
  <c r="E99" i="15"/>
  <c r="O99" i="15" s="1"/>
  <c r="E98" i="15"/>
  <c r="M65" i="19"/>
  <c r="L65" i="19"/>
  <c r="K65" i="19"/>
  <c r="J65" i="19"/>
  <c r="I65" i="19"/>
  <c r="H65" i="19"/>
  <c r="G65" i="19"/>
  <c r="F65" i="19"/>
  <c r="C65" i="19"/>
  <c r="B65" i="19"/>
  <c r="D64" i="19"/>
  <c r="N64" i="19" s="1"/>
  <c r="D63" i="19"/>
  <c r="N63" i="19" s="1"/>
  <c r="D62" i="19"/>
  <c r="N62" i="19" s="1"/>
  <c r="D61" i="19"/>
  <c r="M57" i="19"/>
  <c r="L57" i="19"/>
  <c r="K57" i="19"/>
  <c r="J57" i="19"/>
  <c r="I57" i="19"/>
  <c r="H57" i="19"/>
  <c r="G57" i="19"/>
  <c r="F57" i="19"/>
  <c r="C57" i="19"/>
  <c r="B57" i="19"/>
  <c r="D56" i="19"/>
  <c r="N56" i="19" s="1"/>
  <c r="D55" i="19"/>
  <c r="N55" i="19" s="1"/>
  <c r="D54" i="19"/>
  <c r="N54" i="19" s="1"/>
  <c r="D53" i="19"/>
  <c r="N53" i="19" s="1"/>
  <c r="D52" i="19"/>
  <c r="D51" i="19"/>
  <c r="N51" i="19" s="1"/>
  <c r="N29" i="15"/>
  <c r="L29" i="15"/>
  <c r="K29" i="15"/>
  <c r="J29" i="15"/>
  <c r="I29" i="15"/>
  <c r="H29" i="15"/>
  <c r="G29" i="15"/>
  <c r="F29" i="15"/>
  <c r="C29" i="15"/>
  <c r="B29" i="15"/>
  <c r="D28" i="15"/>
  <c r="O28" i="15" s="1"/>
  <c r="D27" i="15"/>
  <c r="O27" i="15" s="1"/>
  <c r="D26" i="15"/>
  <c r="O26" i="15" s="1"/>
  <c r="D25" i="15"/>
  <c r="O25" i="15" s="1"/>
  <c r="D24" i="15"/>
  <c r="O24" i="15" s="1"/>
  <c r="D23" i="15"/>
  <c r="M44" i="21"/>
  <c r="L44" i="21"/>
  <c r="K44" i="21"/>
  <c r="J44" i="21"/>
  <c r="I44" i="21"/>
  <c r="H44" i="21"/>
  <c r="G44" i="21"/>
  <c r="F44" i="21"/>
  <c r="C44" i="21"/>
  <c r="B44" i="21"/>
  <c r="D43" i="21"/>
  <c r="N43" i="21" s="1"/>
  <c r="D42" i="21"/>
  <c r="N42" i="21" s="1"/>
  <c r="D41" i="21"/>
  <c r="N41" i="21" s="1"/>
  <c r="D40" i="21"/>
  <c r="N40" i="21" s="1"/>
  <c r="D39" i="21"/>
  <c r="N39" i="21" s="1"/>
  <c r="D38" i="21"/>
  <c r="M60" i="21"/>
  <c r="L60" i="21"/>
  <c r="K60" i="21"/>
  <c r="J60" i="21"/>
  <c r="I60" i="21"/>
  <c r="H60" i="21"/>
  <c r="G60" i="21"/>
  <c r="F60" i="21"/>
  <c r="C60" i="21"/>
  <c r="B60" i="21"/>
  <c r="D59" i="21"/>
  <c r="N59" i="21" s="1"/>
  <c r="D58" i="21"/>
  <c r="N58" i="21" s="1"/>
  <c r="D57" i="21"/>
  <c r="N57" i="21" s="1"/>
  <c r="D56" i="21"/>
  <c r="M52" i="21"/>
  <c r="L52" i="21"/>
  <c r="K52" i="21"/>
  <c r="I52" i="21"/>
  <c r="H52" i="21"/>
  <c r="G52" i="21"/>
  <c r="F52" i="21"/>
  <c r="C52" i="21"/>
  <c r="B52" i="21"/>
  <c r="D51" i="21"/>
  <c r="N51" i="21" s="1"/>
  <c r="D50" i="21"/>
  <c r="N50" i="21" s="1"/>
  <c r="D49" i="21"/>
  <c r="N49" i="21" s="1"/>
  <c r="D48" i="21"/>
  <c r="N48" i="21" s="1"/>
  <c r="M34" i="21"/>
  <c r="L34" i="21"/>
  <c r="K34" i="21"/>
  <c r="J34" i="21"/>
  <c r="I34" i="21"/>
  <c r="H34" i="21"/>
  <c r="G34" i="21"/>
  <c r="F34" i="21"/>
  <c r="C34" i="21"/>
  <c r="B34" i="21"/>
  <c r="D33" i="21"/>
  <c r="N33" i="21" s="1"/>
  <c r="D32" i="21"/>
  <c r="N32" i="21" s="1"/>
  <c r="D31" i="21"/>
  <c r="N31" i="21" s="1"/>
  <c r="D30" i="21"/>
  <c r="N30" i="21" s="1"/>
  <c r="D29" i="21"/>
  <c r="N29" i="21" s="1"/>
  <c r="D28" i="21"/>
  <c r="N28" i="21" s="1"/>
  <c r="M12" i="21"/>
  <c r="L12" i="21"/>
  <c r="K12" i="21"/>
  <c r="J12" i="21"/>
  <c r="I12" i="21"/>
  <c r="H12" i="21"/>
  <c r="G12" i="21"/>
  <c r="F12" i="21"/>
  <c r="C12" i="21"/>
  <c r="B12" i="21"/>
  <c r="D11" i="21"/>
  <c r="N11" i="21" s="1"/>
  <c r="D10" i="21"/>
  <c r="N10" i="21" s="1"/>
  <c r="D9" i="21"/>
  <c r="N9" i="21" s="1"/>
  <c r="D8" i="21"/>
  <c r="N8" i="21" s="1"/>
  <c r="D7" i="21"/>
  <c r="N7" i="21" s="1"/>
  <c r="D6" i="21"/>
  <c r="N6" i="21" s="1"/>
  <c r="D5" i="21"/>
  <c r="N5" i="21" s="1"/>
  <c r="D4" i="21"/>
  <c r="N4" i="21" s="1"/>
  <c r="M23" i="19"/>
  <c r="L23" i="19"/>
  <c r="K23" i="19"/>
  <c r="J23" i="19"/>
  <c r="I23" i="19"/>
  <c r="H23" i="19"/>
  <c r="G23" i="19"/>
  <c r="F23" i="19"/>
  <c r="C23" i="19"/>
  <c r="B23" i="19"/>
  <c r="D22" i="19"/>
  <c r="N22" i="19" s="1"/>
  <c r="D19" i="19"/>
  <c r="N19" i="19" s="1"/>
  <c r="D18" i="19"/>
  <c r="N18" i="19" s="1"/>
  <c r="D17" i="19"/>
  <c r="N17" i="19" s="1"/>
  <c r="D16" i="19"/>
  <c r="N16" i="19" s="1"/>
  <c r="D15" i="19"/>
  <c r="M63" i="16"/>
  <c r="L63" i="16"/>
  <c r="K63" i="16"/>
  <c r="J63" i="16"/>
  <c r="I63" i="16"/>
  <c r="H63" i="16"/>
  <c r="G63" i="16"/>
  <c r="F63" i="16"/>
  <c r="C63" i="16"/>
  <c r="B63" i="16"/>
  <c r="D62" i="16"/>
  <c r="N62" i="16" s="1"/>
  <c r="D61" i="16"/>
  <c r="N61" i="16" s="1"/>
  <c r="D60" i="16"/>
  <c r="N60" i="16" s="1"/>
  <c r="D59" i="16"/>
  <c r="M102" i="15"/>
  <c r="L102" i="15"/>
  <c r="K102" i="15"/>
  <c r="J102" i="15"/>
  <c r="I102" i="15"/>
  <c r="H102" i="15"/>
  <c r="G102" i="15"/>
  <c r="F102" i="15"/>
  <c r="C102" i="15"/>
  <c r="B102" i="15"/>
  <c r="D101" i="15"/>
  <c r="N101" i="15" s="1"/>
  <c r="D100" i="15"/>
  <c r="N100" i="15" s="1"/>
  <c r="D99" i="15"/>
  <c r="N99" i="15" s="1"/>
  <c r="D98" i="15"/>
  <c r="O33" i="15" l="1"/>
  <c r="O43" i="15" s="1"/>
  <c r="E43" i="15"/>
  <c r="E47" i="16"/>
  <c r="P29" i="15"/>
  <c r="E79" i="16"/>
  <c r="O75" i="16"/>
  <c r="O79" i="16" s="1"/>
  <c r="D79" i="16"/>
  <c r="N75" i="16"/>
  <c r="N79" i="16" s="1"/>
  <c r="E35" i="16"/>
  <c r="E65" i="19"/>
  <c r="D65" i="19"/>
  <c r="E57" i="19"/>
  <c r="D57" i="19"/>
  <c r="E13" i="14"/>
  <c r="N61" i="19"/>
  <c r="N65" i="19" s="1"/>
  <c r="N52" i="19"/>
  <c r="N57" i="19" s="1"/>
  <c r="O61" i="19"/>
  <c r="O65" i="19" s="1"/>
  <c r="O51" i="19"/>
  <c r="O57" i="19" s="1"/>
  <c r="E29" i="15"/>
  <c r="D29" i="15"/>
  <c r="O23" i="15"/>
  <c r="O29" i="15" s="1"/>
  <c r="E44" i="21"/>
  <c r="D44" i="21"/>
  <c r="N38" i="21"/>
  <c r="N44" i="21" s="1"/>
  <c r="O38" i="21"/>
  <c r="O44" i="21" s="1"/>
  <c r="N12" i="21"/>
  <c r="D60" i="21"/>
  <c r="E60" i="21"/>
  <c r="E34" i="21"/>
  <c r="E12" i="21"/>
  <c r="E52" i="21"/>
  <c r="D12" i="21"/>
  <c r="D34" i="21"/>
  <c r="D52" i="21"/>
  <c r="N56" i="21"/>
  <c r="N60" i="21" s="1"/>
  <c r="O56" i="21"/>
  <c r="O60" i="21" s="1"/>
  <c r="O48" i="21"/>
  <c r="O52" i="21" s="1"/>
  <c r="N52" i="21"/>
  <c r="N34" i="21"/>
  <c r="O28" i="21"/>
  <c r="O34" i="21" s="1"/>
  <c r="O4" i="21"/>
  <c r="O12" i="21" s="1"/>
  <c r="E23" i="19"/>
  <c r="D23" i="19"/>
  <c r="N15" i="19"/>
  <c r="N23" i="19" s="1"/>
  <c r="O15" i="19"/>
  <c r="O23" i="19" s="1"/>
  <c r="E63" i="16"/>
  <c r="D63" i="16"/>
  <c r="N59" i="16"/>
  <c r="N63" i="16" s="1"/>
  <c r="O59" i="16"/>
  <c r="O63" i="16" s="1"/>
  <c r="E102" i="15"/>
  <c r="D102" i="15"/>
  <c r="N98" i="15"/>
  <c r="N102" i="15" s="1"/>
  <c r="O98" i="15"/>
  <c r="O102" i="15" s="1"/>
  <c r="D10" i="19" l="1"/>
  <c r="O9" i="19"/>
  <c r="D9" i="19"/>
  <c r="N9" i="19" s="1"/>
  <c r="O8" i="19"/>
  <c r="D8" i="19"/>
  <c r="N8" i="19" s="1"/>
  <c r="O3" i="19" l="1"/>
  <c r="O4" i="19"/>
  <c r="O5" i="19"/>
  <c r="O6" i="19"/>
  <c r="O7" i="19"/>
  <c r="O10" i="19"/>
  <c r="D3" i="19"/>
  <c r="N3" i="19" s="1"/>
  <c r="D4" i="19"/>
  <c r="N4" i="19" s="1"/>
  <c r="D5" i="19"/>
  <c r="N5" i="19" s="1"/>
  <c r="D6" i="19"/>
  <c r="N6" i="19" s="1"/>
  <c r="D7" i="19"/>
  <c r="N7" i="19" s="1"/>
  <c r="N10" i="19"/>
  <c r="M11" i="19"/>
  <c r="L11" i="19"/>
  <c r="K11" i="19"/>
  <c r="J11" i="19"/>
  <c r="I11" i="19"/>
  <c r="H11" i="19"/>
  <c r="G11" i="19"/>
  <c r="F11" i="19"/>
  <c r="C11" i="19"/>
  <c r="B11" i="19"/>
  <c r="M51" i="11"/>
  <c r="L51" i="11"/>
  <c r="K51" i="11"/>
  <c r="J51" i="11"/>
  <c r="I51" i="11"/>
  <c r="H51" i="11"/>
  <c r="G51" i="11"/>
  <c r="F51" i="11"/>
  <c r="C51" i="11"/>
  <c r="B51" i="11"/>
  <c r="O50" i="11"/>
  <c r="D50" i="11"/>
  <c r="N50" i="11" s="1"/>
  <c r="O49" i="11"/>
  <c r="D49" i="11"/>
  <c r="N49" i="11" s="1"/>
  <c r="O48" i="11"/>
  <c r="D48" i="11"/>
  <c r="N48" i="11" s="1"/>
  <c r="O47" i="11"/>
  <c r="D47" i="11"/>
  <c r="N47" i="11" s="1"/>
  <c r="M43" i="11"/>
  <c r="L43" i="11"/>
  <c r="K43" i="11"/>
  <c r="J43" i="11"/>
  <c r="I43" i="11"/>
  <c r="H43" i="11"/>
  <c r="G43" i="11"/>
  <c r="F43" i="11"/>
  <c r="C43" i="11"/>
  <c r="B43" i="11"/>
  <c r="O42" i="11"/>
  <c r="D42" i="11"/>
  <c r="N42" i="11" s="1"/>
  <c r="O41" i="11"/>
  <c r="D41" i="11"/>
  <c r="N41" i="11" s="1"/>
  <c r="O40" i="11"/>
  <c r="D40" i="11"/>
  <c r="N40" i="11" s="1"/>
  <c r="O39" i="11"/>
  <c r="D39" i="11"/>
  <c r="N39" i="11" s="1"/>
  <c r="M35" i="11"/>
  <c r="L35" i="11"/>
  <c r="K35" i="11"/>
  <c r="J35" i="11"/>
  <c r="I35" i="11"/>
  <c r="H35" i="11"/>
  <c r="G35" i="11"/>
  <c r="F35" i="11"/>
  <c r="C35" i="11"/>
  <c r="B35" i="11"/>
  <c r="M23" i="11"/>
  <c r="L23" i="11"/>
  <c r="K23" i="11"/>
  <c r="J23" i="11"/>
  <c r="I23" i="11"/>
  <c r="H23" i="11"/>
  <c r="G23" i="11"/>
  <c r="F23" i="11"/>
  <c r="C23" i="11"/>
  <c r="B23" i="11"/>
  <c r="O22" i="11"/>
  <c r="D22" i="11"/>
  <c r="N22" i="11" s="1"/>
  <c r="O21" i="11"/>
  <c r="D21" i="11"/>
  <c r="N21" i="11" s="1"/>
  <c r="O20" i="11"/>
  <c r="D20" i="11"/>
  <c r="N20" i="11" s="1"/>
  <c r="O19" i="11"/>
  <c r="D19" i="11"/>
  <c r="N19" i="11" s="1"/>
  <c r="O18" i="11"/>
  <c r="D18" i="11"/>
  <c r="N18" i="11" s="1"/>
  <c r="O17" i="11"/>
  <c r="D17" i="11"/>
  <c r="N17" i="11" s="1"/>
  <c r="O16" i="11"/>
  <c r="D16" i="11"/>
  <c r="N16" i="11" s="1"/>
  <c r="O15" i="11"/>
  <c r="D15" i="11"/>
  <c r="N15" i="11" s="1"/>
  <c r="M11" i="11"/>
  <c r="L11" i="11"/>
  <c r="K11" i="11"/>
  <c r="J11" i="11"/>
  <c r="I11" i="11"/>
  <c r="H11" i="11"/>
  <c r="G11" i="11"/>
  <c r="F11" i="11"/>
  <c r="C11" i="11"/>
  <c r="B11" i="11"/>
  <c r="O10" i="11"/>
  <c r="D10" i="11"/>
  <c r="N10" i="11" s="1"/>
  <c r="O9" i="11"/>
  <c r="D9" i="11"/>
  <c r="N9" i="11" s="1"/>
  <c r="O8" i="11"/>
  <c r="D8" i="11"/>
  <c r="N8" i="11" s="1"/>
  <c r="O7" i="11"/>
  <c r="D7" i="11"/>
  <c r="N7" i="11" s="1"/>
  <c r="O6" i="11"/>
  <c r="D6" i="11"/>
  <c r="N6" i="11" s="1"/>
  <c r="O5" i="11"/>
  <c r="D5" i="11"/>
  <c r="N5" i="11" s="1"/>
  <c r="O4" i="11"/>
  <c r="D4" i="11"/>
  <c r="N4" i="11" s="1"/>
  <c r="O3" i="11"/>
  <c r="D3" i="11"/>
  <c r="N3" i="11" s="1"/>
  <c r="M11" i="6"/>
  <c r="M19" i="6"/>
  <c r="L19" i="6"/>
  <c r="K19" i="6"/>
  <c r="J19" i="6"/>
  <c r="I19" i="6"/>
  <c r="H19" i="6"/>
  <c r="G19" i="6"/>
  <c r="F19" i="6"/>
  <c r="C19" i="6"/>
  <c r="B19" i="6"/>
  <c r="O18" i="6"/>
  <c r="D18" i="6"/>
  <c r="N18" i="6" s="1"/>
  <c r="D17" i="6"/>
  <c r="N17" i="6" s="1"/>
  <c r="O17" i="6"/>
  <c r="O16" i="6"/>
  <c r="D16" i="6"/>
  <c r="N16" i="6"/>
  <c r="O15" i="6"/>
  <c r="D15" i="6"/>
  <c r="N15" i="6" s="1"/>
  <c r="N11" i="6"/>
  <c r="L11" i="6"/>
  <c r="K11" i="6"/>
  <c r="J11" i="6"/>
  <c r="I11" i="6"/>
  <c r="H11" i="6"/>
  <c r="G11" i="6"/>
  <c r="F11" i="6"/>
  <c r="C11" i="6"/>
  <c r="B11" i="6"/>
  <c r="P10" i="6"/>
  <c r="D10" i="6"/>
  <c r="O10" i="6" s="1"/>
  <c r="P9" i="6"/>
  <c r="D9" i="6"/>
  <c r="O9" i="6" s="1"/>
  <c r="D8" i="6"/>
  <c r="O8" i="6" s="1"/>
  <c r="P8" i="6"/>
  <c r="P7" i="6"/>
  <c r="D7" i="6"/>
  <c r="O7" i="6" s="1"/>
  <c r="P6" i="6"/>
  <c r="D6" i="6"/>
  <c r="O6" i="6" s="1"/>
  <c r="P5" i="6"/>
  <c r="D5" i="6"/>
  <c r="O5" i="6" s="1"/>
  <c r="P4" i="6"/>
  <c r="D4" i="6"/>
  <c r="O4" i="6" s="1"/>
  <c r="P3" i="6"/>
  <c r="D3" i="6"/>
  <c r="O3" i="6" s="1"/>
  <c r="M52" i="14"/>
  <c r="L52" i="14"/>
  <c r="K52" i="14"/>
  <c r="J52" i="14"/>
  <c r="I52" i="14"/>
  <c r="H52" i="14"/>
  <c r="G52" i="14"/>
  <c r="F52" i="14"/>
  <c r="C52" i="14"/>
  <c r="B52" i="14"/>
  <c r="O51" i="14"/>
  <c r="D51" i="14"/>
  <c r="N51" i="14" s="1"/>
  <c r="D50" i="14"/>
  <c r="N50" i="14" s="1"/>
  <c r="M37" i="14"/>
  <c r="L37" i="14"/>
  <c r="K37" i="14"/>
  <c r="J37" i="14"/>
  <c r="I37" i="14"/>
  <c r="H37" i="14"/>
  <c r="G37" i="14"/>
  <c r="F37" i="14"/>
  <c r="C37" i="14"/>
  <c r="B37" i="14"/>
  <c r="O36" i="14"/>
  <c r="D36" i="14"/>
  <c r="N36" i="14" s="1"/>
  <c r="O35" i="14"/>
  <c r="D35" i="14"/>
  <c r="N35" i="14" s="1"/>
  <c r="O34" i="14"/>
  <c r="D34" i="14"/>
  <c r="N34" i="14" s="1"/>
  <c r="O33" i="14"/>
  <c r="D33" i="14"/>
  <c r="N33" i="14" s="1"/>
  <c r="O32" i="14"/>
  <c r="D32" i="14"/>
  <c r="N32" i="14" s="1"/>
  <c r="O31" i="14"/>
  <c r="D31" i="14"/>
  <c r="N31" i="14" s="1"/>
  <c r="M27" i="14"/>
  <c r="L27" i="14"/>
  <c r="K27" i="14"/>
  <c r="J27" i="14"/>
  <c r="I27" i="14"/>
  <c r="H27" i="14"/>
  <c r="G27" i="14"/>
  <c r="F27" i="14"/>
  <c r="C27" i="14"/>
  <c r="B27" i="14"/>
  <c r="O26" i="14"/>
  <c r="D26" i="14"/>
  <c r="N26" i="14" s="1"/>
  <c r="O25" i="14"/>
  <c r="D25" i="14"/>
  <c r="N25" i="14" s="1"/>
  <c r="O24" i="14"/>
  <c r="D24" i="14"/>
  <c r="N24" i="14" s="1"/>
  <c r="O23" i="14"/>
  <c r="D23" i="14"/>
  <c r="N23" i="14" s="1"/>
  <c r="O22" i="14"/>
  <c r="D22" i="14"/>
  <c r="N22" i="14" s="1"/>
  <c r="O21" i="14"/>
  <c r="D21" i="14"/>
  <c r="N21" i="14" s="1"/>
  <c r="O20" i="14"/>
  <c r="D20" i="14"/>
  <c r="N20" i="14" s="1"/>
  <c r="O19" i="14"/>
  <c r="D19" i="14"/>
  <c r="N19" i="14" s="1"/>
  <c r="O18" i="14"/>
  <c r="D18" i="14"/>
  <c r="N18" i="14" s="1"/>
  <c r="O17" i="14"/>
  <c r="D17" i="14"/>
  <c r="N17" i="14" s="1"/>
  <c r="D10" i="14"/>
  <c r="N10" i="14" s="1"/>
  <c r="O10" i="14"/>
  <c r="D11" i="14"/>
  <c r="N11" i="14" s="1"/>
  <c r="O11" i="14"/>
  <c r="D12" i="14"/>
  <c r="N12" i="14" s="1"/>
  <c r="O12" i="14"/>
  <c r="M13" i="14"/>
  <c r="L13" i="14"/>
  <c r="K13" i="14"/>
  <c r="J13" i="14"/>
  <c r="I13" i="14"/>
  <c r="H13" i="14"/>
  <c r="G13" i="14"/>
  <c r="F13" i="14"/>
  <c r="C13" i="14"/>
  <c r="B13" i="14"/>
  <c r="O9" i="14"/>
  <c r="D9" i="14"/>
  <c r="N9" i="14" s="1"/>
  <c r="O8" i="14"/>
  <c r="D8" i="14"/>
  <c r="N8" i="14" s="1"/>
  <c r="O7" i="14"/>
  <c r="D7" i="14"/>
  <c r="N7" i="14" s="1"/>
  <c r="O6" i="14"/>
  <c r="D6" i="14"/>
  <c r="N6" i="14" s="1"/>
  <c r="O5" i="14"/>
  <c r="D5" i="14"/>
  <c r="N5" i="14" s="1"/>
  <c r="O4" i="14"/>
  <c r="D4" i="14"/>
  <c r="N4" i="14" s="1"/>
  <c r="D3" i="14"/>
  <c r="N3" i="14" s="1"/>
  <c r="M71" i="16"/>
  <c r="L71" i="16"/>
  <c r="K71" i="16"/>
  <c r="J71" i="16"/>
  <c r="I71" i="16"/>
  <c r="H71" i="16"/>
  <c r="G71" i="16"/>
  <c r="F71" i="16"/>
  <c r="C71" i="16"/>
  <c r="B71" i="16"/>
  <c r="O70" i="16"/>
  <c r="D70" i="16"/>
  <c r="N70" i="16" s="1"/>
  <c r="O69" i="16"/>
  <c r="D69" i="16"/>
  <c r="N69" i="16" s="1"/>
  <c r="D68" i="16"/>
  <c r="N68" i="16" s="1"/>
  <c r="O67" i="16"/>
  <c r="D67" i="16"/>
  <c r="N67" i="16" s="1"/>
  <c r="M87" i="16"/>
  <c r="L87" i="16"/>
  <c r="K87" i="16"/>
  <c r="J87" i="16"/>
  <c r="I87" i="16"/>
  <c r="H87" i="16"/>
  <c r="G87" i="16"/>
  <c r="F87" i="16"/>
  <c r="C87" i="16"/>
  <c r="B87" i="16"/>
  <c r="D86" i="16"/>
  <c r="N86" i="16" s="1"/>
  <c r="O86" i="16"/>
  <c r="D85" i="16"/>
  <c r="N85" i="16" s="1"/>
  <c r="O85" i="16"/>
  <c r="O84" i="16"/>
  <c r="D84" i="16"/>
  <c r="N84" i="16" s="1"/>
  <c r="O83" i="16"/>
  <c r="D83" i="16"/>
  <c r="N83" i="16" s="1"/>
  <c r="M55" i="16"/>
  <c r="L55" i="16"/>
  <c r="K55" i="16"/>
  <c r="J55" i="16"/>
  <c r="I55" i="16"/>
  <c r="H55" i="16"/>
  <c r="G55" i="16"/>
  <c r="F55" i="16"/>
  <c r="C55" i="16"/>
  <c r="B55" i="16"/>
  <c r="O54" i="16"/>
  <c r="D54" i="16"/>
  <c r="N54" i="16" s="1"/>
  <c r="O53" i="16"/>
  <c r="D53" i="16"/>
  <c r="N53" i="16" s="1"/>
  <c r="D52" i="16"/>
  <c r="N52" i="16" s="1"/>
  <c r="O52" i="16"/>
  <c r="D51" i="16"/>
  <c r="N51" i="16" s="1"/>
  <c r="O51" i="16"/>
  <c r="O44" i="16"/>
  <c r="D44" i="16"/>
  <c r="N44" i="16" s="1"/>
  <c r="O43" i="16"/>
  <c r="D43" i="16"/>
  <c r="N43" i="16" s="1"/>
  <c r="O42" i="16"/>
  <c r="D42" i="16"/>
  <c r="N42" i="16" s="1"/>
  <c r="O41" i="16"/>
  <c r="D41" i="16"/>
  <c r="N41" i="16" s="1"/>
  <c r="O40" i="16"/>
  <c r="D40" i="16"/>
  <c r="N40" i="16" s="1"/>
  <c r="D39" i="16"/>
  <c r="M35" i="16"/>
  <c r="L35" i="16"/>
  <c r="K35" i="16"/>
  <c r="J35" i="16"/>
  <c r="I35" i="16"/>
  <c r="H35" i="16"/>
  <c r="G35" i="16"/>
  <c r="F35" i="16"/>
  <c r="C35" i="16"/>
  <c r="B35" i="16"/>
  <c r="D34" i="16"/>
  <c r="N34" i="16" s="1"/>
  <c r="O34" i="16"/>
  <c r="O33" i="16"/>
  <c r="D33" i="16"/>
  <c r="N33" i="16" s="1"/>
  <c r="O32" i="16"/>
  <c r="D32" i="16"/>
  <c r="N32" i="16" s="1"/>
  <c r="D31" i="16"/>
  <c r="N31" i="16" s="1"/>
  <c r="O31" i="16"/>
  <c r="D30" i="16"/>
  <c r="N30" i="16" s="1"/>
  <c r="O30" i="16"/>
  <c r="O29" i="16"/>
  <c r="D29" i="16"/>
  <c r="N29" i="16" s="1"/>
  <c r="D28" i="16"/>
  <c r="N28" i="16" s="1"/>
  <c r="O28" i="16"/>
  <c r="D27" i="16"/>
  <c r="N27" i="16" s="1"/>
  <c r="O27" i="16"/>
  <c r="M23" i="16"/>
  <c r="L23" i="16"/>
  <c r="K23" i="16"/>
  <c r="J23" i="16"/>
  <c r="I23" i="16"/>
  <c r="H23" i="16"/>
  <c r="G23" i="16"/>
  <c r="F23" i="16"/>
  <c r="C23" i="16"/>
  <c r="B23" i="16"/>
  <c r="O22" i="16"/>
  <c r="D22" i="16"/>
  <c r="N22" i="16" s="1"/>
  <c r="O21" i="16"/>
  <c r="D21" i="16"/>
  <c r="N21" i="16" s="1"/>
  <c r="D20" i="16"/>
  <c r="N20" i="16" s="1"/>
  <c r="O20" i="16"/>
  <c r="D19" i="16"/>
  <c r="N19" i="16" s="1"/>
  <c r="O19" i="16"/>
  <c r="O18" i="16"/>
  <c r="D18" i="16"/>
  <c r="N18" i="16" s="1"/>
  <c r="O17" i="16"/>
  <c r="D17" i="16"/>
  <c r="N17" i="16" s="1"/>
  <c r="D16" i="16"/>
  <c r="N16" i="16" s="1"/>
  <c r="O16" i="16"/>
  <c r="D15" i="16"/>
  <c r="N15" i="16" s="1"/>
  <c r="O15" i="16"/>
  <c r="M11" i="16"/>
  <c r="L11" i="16"/>
  <c r="K11" i="16"/>
  <c r="J11" i="16"/>
  <c r="I11" i="16"/>
  <c r="H11" i="16"/>
  <c r="G11" i="16"/>
  <c r="F11" i="16"/>
  <c r="C11" i="16"/>
  <c r="B11" i="16"/>
  <c r="O10" i="16"/>
  <c r="D10" i="16"/>
  <c r="N10" i="16" s="1"/>
  <c r="O9" i="16"/>
  <c r="D9" i="16"/>
  <c r="N9" i="16" s="1"/>
  <c r="O8" i="16"/>
  <c r="D8" i="16"/>
  <c r="N8" i="16" s="1"/>
  <c r="O7" i="16"/>
  <c r="D7" i="16"/>
  <c r="N7" i="16" s="1"/>
  <c r="O6" i="16"/>
  <c r="D6" i="16"/>
  <c r="N6" i="16" s="1"/>
  <c r="O5" i="16"/>
  <c r="D5" i="16"/>
  <c r="N5" i="16" s="1"/>
  <c r="O4" i="16"/>
  <c r="D4" i="16"/>
  <c r="N4" i="16" s="1"/>
  <c r="O3" i="16"/>
  <c r="D3" i="16"/>
  <c r="N3" i="16" s="1"/>
  <c r="O48" i="15"/>
  <c r="O49" i="15"/>
  <c r="O50" i="15"/>
  <c r="O51" i="15"/>
  <c r="O52" i="15"/>
  <c r="O47" i="15"/>
  <c r="O4" i="15"/>
  <c r="O5" i="15"/>
  <c r="O6" i="15"/>
  <c r="O7" i="15"/>
  <c r="O8" i="15"/>
  <c r="O3" i="15"/>
  <c r="O91" i="15"/>
  <c r="O92" i="15"/>
  <c r="O93" i="15"/>
  <c r="O90" i="15"/>
  <c r="D4" i="15"/>
  <c r="N4" i="15" s="1"/>
  <c r="D5" i="15"/>
  <c r="N5" i="15" s="1"/>
  <c r="D6" i="15"/>
  <c r="N6" i="15" s="1"/>
  <c r="D7" i="15"/>
  <c r="N7" i="15" s="1"/>
  <c r="D3" i="15"/>
  <c r="N3" i="15" s="1"/>
  <c r="D8" i="15"/>
  <c r="N8" i="15" s="1"/>
  <c r="E52" i="14"/>
  <c r="O50" i="14"/>
  <c r="O3" i="14"/>
  <c r="D40" i="15"/>
  <c r="D39" i="15"/>
  <c r="D38" i="15"/>
  <c r="N38" i="15" s="1"/>
  <c r="D37" i="15"/>
  <c r="N37" i="15" s="1"/>
  <c r="D36" i="15"/>
  <c r="N36" i="15" s="1"/>
  <c r="D35" i="15"/>
  <c r="N35" i="15" s="1"/>
  <c r="D34" i="15"/>
  <c r="N34" i="15" s="1"/>
  <c r="D33" i="15"/>
  <c r="M53" i="15"/>
  <c r="L53" i="15"/>
  <c r="K53" i="15"/>
  <c r="J53" i="15"/>
  <c r="I53" i="15"/>
  <c r="H53" i="15"/>
  <c r="G53" i="15"/>
  <c r="F53" i="15"/>
  <c r="C53" i="15"/>
  <c r="B53" i="15"/>
  <c r="D52" i="15"/>
  <c r="N52" i="15" s="1"/>
  <c r="D51" i="15"/>
  <c r="N51" i="15" s="1"/>
  <c r="D50" i="15"/>
  <c r="N50" i="15" s="1"/>
  <c r="D49" i="15"/>
  <c r="N49" i="15" s="1"/>
  <c r="D48" i="15"/>
  <c r="N48" i="15" s="1"/>
  <c r="D47" i="15"/>
  <c r="M94" i="15"/>
  <c r="L94" i="15"/>
  <c r="K94" i="15"/>
  <c r="J94" i="15"/>
  <c r="I94" i="15"/>
  <c r="H94" i="15"/>
  <c r="G94" i="15"/>
  <c r="F94" i="15"/>
  <c r="C94" i="15"/>
  <c r="B94" i="15"/>
  <c r="D93" i="15"/>
  <c r="N93" i="15" s="1"/>
  <c r="D92" i="15"/>
  <c r="N92" i="15" s="1"/>
  <c r="D91" i="15"/>
  <c r="N91" i="15" s="1"/>
  <c r="D90" i="15"/>
  <c r="N90" i="15" s="1"/>
  <c r="M9" i="15"/>
  <c r="L9" i="15"/>
  <c r="K9" i="15"/>
  <c r="J9" i="15"/>
  <c r="I9" i="15"/>
  <c r="H9" i="15"/>
  <c r="G9" i="15"/>
  <c r="F9" i="15"/>
  <c r="C9" i="15"/>
  <c r="B9" i="15"/>
  <c r="N33" i="15" l="1"/>
  <c r="N43" i="15" s="1"/>
  <c r="D43" i="15"/>
  <c r="N39" i="16"/>
  <c r="N47" i="16" s="1"/>
  <c r="D47" i="16"/>
  <c r="N13" i="14"/>
  <c r="O52" i="14"/>
  <c r="D52" i="14"/>
  <c r="D37" i="14"/>
  <c r="D27" i="14"/>
  <c r="E27" i="14"/>
  <c r="N52" i="14"/>
  <c r="N37" i="14"/>
  <c r="N27" i="14"/>
  <c r="D13" i="14"/>
  <c r="E11" i="6"/>
  <c r="E19" i="6"/>
  <c r="D11" i="6"/>
  <c r="E87" i="16"/>
  <c r="O55" i="16"/>
  <c r="D11" i="16"/>
  <c r="D71" i="16"/>
  <c r="N71" i="16"/>
  <c r="N55" i="16"/>
  <c r="E71" i="16"/>
  <c r="N11" i="16"/>
  <c r="E23" i="16"/>
  <c r="D23" i="16"/>
  <c r="O53" i="15"/>
  <c r="D53" i="15"/>
  <c r="N47" i="15"/>
  <c r="N53" i="15" s="1"/>
  <c r="E53" i="15"/>
  <c r="O94" i="15"/>
  <c r="N9" i="15"/>
  <c r="D9" i="15"/>
  <c r="N35" i="16"/>
  <c r="O19" i="6"/>
  <c r="N23" i="16"/>
  <c r="N94" i="15"/>
  <c r="O23" i="16"/>
  <c r="O11" i="6"/>
  <c r="O27" i="14"/>
  <c r="N87" i="16"/>
  <c r="O13" i="14"/>
  <c r="O9" i="15"/>
  <c r="O87" i="16"/>
  <c r="O37" i="14"/>
  <c r="P11" i="6"/>
  <c r="O11" i="16"/>
  <c r="O35" i="16"/>
  <c r="E9" i="15"/>
  <c r="E55" i="16"/>
  <c r="D94" i="15"/>
  <c r="D35" i="16"/>
  <c r="O39" i="16"/>
  <c r="O47" i="16" s="1"/>
  <c r="D55" i="16"/>
  <c r="D87" i="16"/>
  <c r="D19" i="6"/>
  <c r="E11" i="16"/>
  <c r="E37" i="14"/>
  <c r="O68" i="16"/>
  <c r="O71" i="16" s="1"/>
  <c r="N19" i="6"/>
  <c r="E94" i="15"/>
  <c r="D23" i="11"/>
  <c r="O11" i="11"/>
  <c r="O23" i="11"/>
  <c r="D11" i="11"/>
  <c r="D43" i="11"/>
  <c r="E35" i="11"/>
  <c r="O51" i="11"/>
  <c r="N11" i="11"/>
  <c r="E43" i="11"/>
  <c r="E23" i="11"/>
  <c r="O35" i="11"/>
  <c r="E51" i="11"/>
  <c r="O43" i="11"/>
  <c r="D51" i="11"/>
  <c r="D35" i="11"/>
  <c r="N23" i="11"/>
  <c r="N35" i="11"/>
  <c r="N51" i="11"/>
  <c r="N43" i="11"/>
  <c r="E11" i="11"/>
  <c r="D11" i="19"/>
  <c r="N11" i="19"/>
  <c r="E11" i="19"/>
  <c r="O1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tc={B563645C-D994-4C80-A8DB-D6E625B6370D}</author>
  </authors>
  <commentList>
    <comment ref="N39" authorId="0" shapeId="0" xr:uid="{9ADFCA29-95F7-4A1D-A44F-ED48CD89A029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35% Alumni Scholarship on Tuition Fee For 4th &amp; 5th Year</t>
        </r>
      </text>
    </comment>
    <comment ref="N73" authorId="1" shapeId="0" xr:uid="{B563645C-D994-4C80-A8DB-D6E625B6370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35% Alumni Scholarship on Tuition fee 4th and 5th year
</t>
      </text>
    </comment>
  </commentList>
</comments>
</file>

<file path=xl/sharedStrings.xml><?xml version="1.0" encoding="utf-8"?>
<sst xmlns="http://schemas.openxmlformats.org/spreadsheetml/2006/main" count="1003" uniqueCount="71">
  <si>
    <t>Semester</t>
  </si>
  <si>
    <t>TOTAL</t>
  </si>
  <si>
    <t xml:space="preserve">Tuition Fees </t>
  </si>
  <si>
    <t>Academic Services Fee.</t>
  </si>
  <si>
    <t>General Fee (Tuition Fee + Academic Fee)</t>
  </si>
  <si>
    <t>Convocation Fee</t>
  </si>
  <si>
    <t>Alumni Fee</t>
  </si>
  <si>
    <t>Medical Insurance</t>
  </si>
  <si>
    <t>Technical Fee</t>
  </si>
  <si>
    <t>I-Card</t>
  </si>
  <si>
    <t>Training &amp; Certification Fee</t>
  </si>
  <si>
    <t>1st Sem</t>
  </si>
  <si>
    <t>2nd Sem</t>
  </si>
  <si>
    <t>3rd Sem</t>
  </si>
  <si>
    <t>4th Sem</t>
  </si>
  <si>
    <t>5th Sem</t>
  </si>
  <si>
    <t>6th Sem</t>
  </si>
  <si>
    <t>7th Sem</t>
  </si>
  <si>
    <t>8th Sem</t>
  </si>
  <si>
    <t>9th Sem</t>
  </si>
  <si>
    <t>10th Sem</t>
  </si>
  <si>
    <t>Personality Development Fee</t>
  </si>
  <si>
    <t>Consumable Fee</t>
  </si>
  <si>
    <t>Security Deposit- Refundable</t>
  </si>
  <si>
    <t>UK Domicile Fee-Conditions Applied</t>
  </si>
  <si>
    <t>IATA Fee</t>
  </si>
  <si>
    <t>Semester Fee + Other Fees (General)</t>
  </si>
  <si>
    <t>Semester Fee + Other Fees (UK Domicile)</t>
  </si>
  <si>
    <t>B.Tech Computer Science Engineering (2026-2030)</t>
  </si>
  <si>
    <t>B.Tech Mathematics &amp; Computing /B.Tech CSE (Immersive Technology) 2026-2030</t>
  </si>
  <si>
    <t>BCA (2026-2029)</t>
  </si>
  <si>
    <t>B.Sc. Computer Science (2026-2029)</t>
  </si>
  <si>
    <t>MCA (2026-2028)</t>
  </si>
  <si>
    <t>M.Tech CSE (2026-2028)</t>
  </si>
  <si>
    <t>B.Tech Applied Petroleum Engineering- (2026-2030)</t>
  </si>
  <si>
    <t>B.Tech Aerospace Engineering / VLSI Design and Technology - (2026-2030)</t>
  </si>
  <si>
    <t>B.Tech (ECE/Chemical/Electrical/Fire &amp; Safety/Mechanical/Sustainability/Civil) (2026-2030)</t>
  </si>
  <si>
    <t>M.Sc. Physics/Mathematics/Chemistry (2026-2028)</t>
  </si>
  <si>
    <t>M.Sc. Applied Geology (2026-2028)</t>
  </si>
  <si>
    <t>M.Tech HSE - (2026-2028)</t>
  </si>
  <si>
    <t>M.Tech. Chemical Engineering (2026-2028)</t>
  </si>
  <si>
    <t>M.Tech. CFD/ Robotics/ Sustainibility/Renewable/CTM/E-mobility &amp; Petroleum  (2026-2028)</t>
  </si>
  <si>
    <t>B.Sc. Physics/Chemistry/Mathematics &amp; Geology (3+1) (2026-2030)</t>
  </si>
  <si>
    <t>B.Design (2026-2030)</t>
  </si>
  <si>
    <t>M.Design (2026-2028)</t>
  </si>
  <si>
    <t>B.Tech Food Technology/Biotechnology/Biomedical Engineering- (2026-2030)</t>
  </si>
  <si>
    <t>B.Pharmacy - (2026-2030)</t>
  </si>
  <si>
    <t>B.Sc. Food, Nutrition &amp; Dietetics/ Clinical Research/ Microbiology - (3+1) - (2026-2030)</t>
  </si>
  <si>
    <t>M.Sc. Nutrition and Dietetics (2026-2028)</t>
  </si>
  <si>
    <t>M.Sc. Microbiology -  (2026-2028)</t>
  </si>
  <si>
    <t>BBA (All Streams except - Programs in Knowledge Partnership with EY India &amp; Aviation) (2026-2029)</t>
  </si>
  <si>
    <t>BBA Aviation (2026-2029)</t>
  </si>
  <si>
    <t>BBA (Data Science and AI) - In Knowledge Partnership with EY India (2026-2029)</t>
  </si>
  <si>
    <t>BBA + MBA (Integrated) (2026 -2031)</t>
  </si>
  <si>
    <t>B.Com (In Knowledge Partnership with EY India) (2026-2029)</t>
  </si>
  <si>
    <t>B.Com (Hons.) 2026-2029</t>
  </si>
  <si>
    <t>B.Com + MBA (Integrated) (2026 -2031)</t>
  </si>
  <si>
    <t>MBA - Oil &amp; Gas / LSCM (2026-2028)</t>
  </si>
  <si>
    <t>MBA (In collaboration with KPMG &amp; In Knowledge Partnership with EY India) Programs  (2026-2028)</t>
  </si>
  <si>
    <t>BA LLB (Hons.) - (2026-2031)</t>
  </si>
  <si>
    <t>BA (Hons.) Environmental and Sustainability Studies / Governance and Public Administration / Diplomacy and Foreign Policy (3+1)* (2026-2030)</t>
  </si>
  <si>
    <t>BA (Hons.) Sociology &amp; Philosophy  (2026-2030)</t>
  </si>
  <si>
    <t>B.Sc. Economics With Data Science/ B.Sc. Psychology &amp; Behaviour/ B.Sc. Economics &amp; Finance - 3+1 - (2026-2030*)</t>
  </si>
  <si>
    <t>BA (Hons.) English/ Pol Science/ History 3 Years - (2026-2030)</t>
  </si>
  <si>
    <t>BA J&amp;MC (Digital), BA D&amp;MM (Broadcasting) - (3+1) - (2026-2029)</t>
  </si>
  <si>
    <t>MA J&amp;MC (Digital), MA D&amp;MM (Broadcasting) - (2026-2028)</t>
  </si>
  <si>
    <t>MBA (General / International Business / Power Management/ Aviation Management) (2026-2028)</t>
  </si>
  <si>
    <t>BBA LLB (Hons.) - (2026-2031)</t>
  </si>
  <si>
    <t>LLB 3 Years - (2026-2029)</t>
  </si>
  <si>
    <t>LLM - (2026-2027)</t>
  </si>
  <si>
    <t>BA (AI and Law) - (2026-2029)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</si>
</sst>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3" fillId="0" borderId="5" xfId="0" applyFont="1" applyBorder="1"/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10" fontId="0" fillId="0" borderId="0" xfId="0" applyNumberFormat="1"/>
    <xf numFmtId="0" fontId="3" fillId="0" borderId="9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0" fillId="0" borderId="0" xfId="0" applyNumberFormat="1"/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2" fillId="2" borderId="6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3" fillId="0" borderId="9" xfId="0" applyFont="1" applyBorder="1"/>
    <xf numFmtId="1" fontId="2" fillId="2" borderId="9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3" borderId="13" xfId="0" applyNumberFormat="1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73" dT="2026-02-06T13:59:49.28" personId="{00000000-0000-0000-0000-000000000000}" id="{B563645C-D994-4C80-A8DB-D6E625B6370D}">
    <text xml:space="preserve">35% Alumni Scholarship on Tuition fee 4th and 5th year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E72A-B57E-4E82-ABF7-1EE84B40F88F}">
  <sheetPr>
    <pageSetUpPr fitToPage="1"/>
  </sheetPr>
  <dimension ref="A1:O60"/>
  <sheetViews>
    <sheetView topLeftCell="A25" workbookViewId="0">
      <selection activeCell="N24" sqref="N24"/>
    </sheetView>
  </sheetViews>
  <sheetFormatPr defaultRowHeight="15" x14ac:dyDescent="0.25"/>
  <cols>
    <col min="6" max="6" width="10.28515625" customWidth="1"/>
    <col min="7" max="7" width="10.7109375" customWidth="1"/>
    <col min="8" max="8" width="11.28515625" customWidth="1"/>
    <col min="14" max="14" width="10.7109375" customWidth="1"/>
    <col min="15" max="15" width="11.28515625" customWidth="1"/>
  </cols>
  <sheetData>
    <row r="1" spans="1:15" ht="15.75" thickBot="1" x14ac:dyDescent="0.3"/>
    <row r="2" spans="1:15" ht="21" thickBot="1" x14ac:dyDescent="0.3">
      <c r="A2" s="55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</row>
    <row r="3" spans="1:15" ht="77.25" thickBot="1" x14ac:dyDescent="0.3">
      <c r="A3" s="3" t="s">
        <v>0</v>
      </c>
      <c r="B3" s="2" t="s">
        <v>2</v>
      </c>
      <c r="C3" s="2" t="s">
        <v>3</v>
      </c>
      <c r="D3" s="2" t="s">
        <v>4</v>
      </c>
      <c r="E3" s="1" t="s">
        <v>24</v>
      </c>
      <c r="F3" s="2" t="s">
        <v>23</v>
      </c>
      <c r="G3" s="2" t="s">
        <v>10</v>
      </c>
      <c r="H3" s="2" t="s">
        <v>21</v>
      </c>
      <c r="I3" s="2" t="s">
        <v>7</v>
      </c>
      <c r="J3" s="2" t="s">
        <v>8</v>
      </c>
      <c r="K3" s="2" t="s">
        <v>9</v>
      </c>
      <c r="L3" s="2" t="s">
        <v>6</v>
      </c>
      <c r="M3" s="2" t="s">
        <v>5</v>
      </c>
      <c r="N3" s="2" t="s">
        <v>26</v>
      </c>
      <c r="O3" s="2" t="s">
        <v>27</v>
      </c>
    </row>
    <row r="4" spans="1:15" x14ac:dyDescent="0.25">
      <c r="A4" s="14" t="s">
        <v>11</v>
      </c>
      <c r="B4" s="41">
        <v>155000</v>
      </c>
      <c r="C4" s="41">
        <v>103300</v>
      </c>
      <c r="D4" s="16">
        <f>B4+C4</f>
        <v>258300</v>
      </c>
      <c r="E4" s="16">
        <f>75%*B4+C4</f>
        <v>219550</v>
      </c>
      <c r="F4" s="17">
        <v>20000</v>
      </c>
      <c r="G4" s="14"/>
      <c r="H4" s="14">
        <v>11650</v>
      </c>
      <c r="I4" s="14">
        <v>500</v>
      </c>
      <c r="J4" s="14">
        <v>3800</v>
      </c>
      <c r="K4" s="14">
        <v>500</v>
      </c>
      <c r="L4" s="14">
        <v>2100</v>
      </c>
      <c r="M4" s="14"/>
      <c r="N4" s="41">
        <f>SUM(D4,F4:M4)</f>
        <v>296850</v>
      </c>
      <c r="O4" s="42">
        <f>SUM(E4:M4)</f>
        <v>258100</v>
      </c>
    </row>
    <row r="5" spans="1:15" x14ac:dyDescent="0.25">
      <c r="A5" s="4" t="s">
        <v>12</v>
      </c>
      <c r="B5" s="41">
        <v>155000</v>
      </c>
      <c r="C5" s="41">
        <v>103300</v>
      </c>
      <c r="D5" s="6">
        <f t="shared" ref="D5:D11" si="0">SUM(B5:C5)</f>
        <v>258300</v>
      </c>
      <c r="E5" s="16">
        <f t="shared" ref="E5:E11" si="1">75%*B5+C5</f>
        <v>219550</v>
      </c>
      <c r="F5" s="7"/>
      <c r="G5" s="4">
        <v>31300</v>
      </c>
      <c r="H5" s="4"/>
      <c r="I5" s="4"/>
      <c r="J5" s="14">
        <v>3800</v>
      </c>
      <c r="K5" s="4"/>
      <c r="L5" s="4"/>
      <c r="M5" s="4"/>
      <c r="N5" s="41">
        <f t="shared" ref="N5:N9" si="2">SUM(D5,F5:M5)</f>
        <v>293400</v>
      </c>
      <c r="O5" s="42">
        <f t="shared" ref="O5:O9" si="3">SUM(E5:M5)</f>
        <v>254650</v>
      </c>
    </row>
    <row r="6" spans="1:15" x14ac:dyDescent="0.25">
      <c r="A6" s="4" t="s">
        <v>13</v>
      </c>
      <c r="B6" s="41">
        <v>163000</v>
      </c>
      <c r="C6" s="41">
        <v>109300</v>
      </c>
      <c r="D6" s="6">
        <f t="shared" si="0"/>
        <v>272300</v>
      </c>
      <c r="E6" s="16">
        <f t="shared" si="1"/>
        <v>231550</v>
      </c>
      <c r="F6" s="7"/>
      <c r="G6" s="4"/>
      <c r="H6" s="4"/>
      <c r="I6" s="4">
        <v>500</v>
      </c>
      <c r="J6" s="14">
        <v>3800</v>
      </c>
      <c r="K6" s="4"/>
      <c r="L6" s="4"/>
      <c r="M6" s="8"/>
      <c r="N6" s="41">
        <f t="shared" si="2"/>
        <v>276600</v>
      </c>
      <c r="O6" s="42">
        <f t="shared" si="3"/>
        <v>235850</v>
      </c>
    </row>
    <row r="7" spans="1:15" x14ac:dyDescent="0.25">
      <c r="A7" s="4" t="s">
        <v>14</v>
      </c>
      <c r="B7" s="41">
        <v>163000</v>
      </c>
      <c r="C7" s="41">
        <v>109300</v>
      </c>
      <c r="D7" s="6">
        <f t="shared" si="0"/>
        <v>272300</v>
      </c>
      <c r="E7" s="16">
        <f t="shared" si="1"/>
        <v>231550</v>
      </c>
      <c r="F7" s="7"/>
      <c r="G7" s="4"/>
      <c r="H7" s="4"/>
      <c r="I7" s="4"/>
      <c r="J7" s="14">
        <v>3800</v>
      </c>
      <c r="K7" s="4"/>
      <c r="L7" s="4"/>
      <c r="M7" s="4"/>
      <c r="N7" s="41">
        <f t="shared" si="2"/>
        <v>276100</v>
      </c>
      <c r="O7" s="42">
        <f t="shared" si="3"/>
        <v>235350</v>
      </c>
    </row>
    <row r="8" spans="1:15" x14ac:dyDescent="0.25">
      <c r="A8" s="4" t="s">
        <v>15</v>
      </c>
      <c r="B8" s="41">
        <v>173000</v>
      </c>
      <c r="C8" s="41">
        <v>114300</v>
      </c>
      <c r="D8" s="6">
        <f t="shared" si="0"/>
        <v>287300</v>
      </c>
      <c r="E8" s="16">
        <f t="shared" si="1"/>
        <v>244050</v>
      </c>
      <c r="F8" s="7"/>
      <c r="G8" s="4"/>
      <c r="H8" s="4"/>
      <c r="I8" s="4">
        <v>500</v>
      </c>
      <c r="J8" s="14">
        <v>3800</v>
      </c>
      <c r="K8" s="4"/>
      <c r="L8" s="4"/>
      <c r="M8" s="4"/>
      <c r="N8" s="41">
        <f t="shared" si="2"/>
        <v>291600</v>
      </c>
      <c r="O8" s="42">
        <f t="shared" si="3"/>
        <v>248350</v>
      </c>
    </row>
    <row r="9" spans="1:15" x14ac:dyDescent="0.25">
      <c r="A9" s="4" t="s">
        <v>16</v>
      </c>
      <c r="B9" s="41">
        <v>173000</v>
      </c>
      <c r="C9" s="41">
        <v>114300</v>
      </c>
      <c r="D9" s="6">
        <f t="shared" si="0"/>
        <v>287300</v>
      </c>
      <c r="E9" s="16">
        <f t="shared" si="1"/>
        <v>244050</v>
      </c>
      <c r="F9" s="7"/>
      <c r="G9" s="4"/>
      <c r="H9" s="4"/>
      <c r="I9" s="4"/>
      <c r="J9" s="14">
        <v>3800</v>
      </c>
      <c r="K9" s="4"/>
      <c r="L9" s="4"/>
      <c r="M9" s="4"/>
      <c r="N9" s="41">
        <f t="shared" si="2"/>
        <v>291100</v>
      </c>
      <c r="O9" s="42">
        <f t="shared" si="3"/>
        <v>247850</v>
      </c>
    </row>
    <row r="10" spans="1:15" x14ac:dyDescent="0.25">
      <c r="A10" s="4" t="s">
        <v>17</v>
      </c>
      <c r="B10" s="41">
        <v>182050</v>
      </c>
      <c r="C10" s="41">
        <v>120800</v>
      </c>
      <c r="D10" s="6">
        <f t="shared" si="0"/>
        <v>302850</v>
      </c>
      <c r="E10" s="16">
        <f t="shared" si="1"/>
        <v>257337.5</v>
      </c>
      <c r="F10" s="7"/>
      <c r="G10" s="4"/>
      <c r="H10" s="14">
        <v>11650</v>
      </c>
      <c r="I10" s="4">
        <v>500</v>
      </c>
      <c r="J10" s="14">
        <v>3800</v>
      </c>
      <c r="K10" s="4"/>
      <c r="L10" s="4"/>
      <c r="M10" s="14">
        <v>3300</v>
      </c>
      <c r="N10" s="41">
        <f>SUM(D10,F10:M10)</f>
        <v>322100</v>
      </c>
      <c r="O10" s="42">
        <f>SUM(E10:M10)</f>
        <v>276587.5</v>
      </c>
    </row>
    <row r="11" spans="1:15" ht="15.75" thickBot="1" x14ac:dyDescent="0.3">
      <c r="A11" s="9" t="s">
        <v>18</v>
      </c>
      <c r="B11" s="41">
        <v>182050</v>
      </c>
      <c r="C11" s="41">
        <v>120800</v>
      </c>
      <c r="D11" s="10">
        <f t="shared" si="0"/>
        <v>302850</v>
      </c>
      <c r="E11" s="16">
        <f t="shared" si="1"/>
        <v>257337.5</v>
      </c>
      <c r="F11" s="11"/>
      <c r="G11" s="9"/>
      <c r="H11" s="9"/>
      <c r="I11" s="9"/>
      <c r="J11" s="14">
        <v>3800</v>
      </c>
      <c r="K11" s="9"/>
      <c r="L11" s="9"/>
      <c r="M11" s="9"/>
      <c r="N11" s="41">
        <f t="shared" ref="N11" si="4">SUM(D11,F11:M11)</f>
        <v>306650</v>
      </c>
      <c r="O11" s="42">
        <f t="shared" ref="O11" si="5">SUM(E11:M11)</f>
        <v>261137.5</v>
      </c>
    </row>
    <row r="12" spans="1:15" ht="15.75" thickBot="1" x14ac:dyDescent="0.3">
      <c r="A12" s="12" t="s">
        <v>1</v>
      </c>
      <c r="B12" s="13">
        <f t="shared" ref="B12:O12" si="6">SUM(B4:B11)</f>
        <v>1346100</v>
      </c>
      <c r="C12" s="13">
        <f t="shared" si="6"/>
        <v>895400</v>
      </c>
      <c r="D12" s="13">
        <f t="shared" si="6"/>
        <v>2241500</v>
      </c>
      <c r="E12" s="13">
        <f t="shared" si="6"/>
        <v>1904975</v>
      </c>
      <c r="F12" s="13">
        <f t="shared" si="6"/>
        <v>20000</v>
      </c>
      <c r="G12" s="13">
        <f t="shared" si="6"/>
        <v>31300</v>
      </c>
      <c r="H12" s="13">
        <f t="shared" si="6"/>
        <v>23300</v>
      </c>
      <c r="I12" s="13">
        <f t="shared" si="6"/>
        <v>2000</v>
      </c>
      <c r="J12" s="13">
        <f t="shared" si="6"/>
        <v>30400</v>
      </c>
      <c r="K12" s="13">
        <f t="shared" si="6"/>
        <v>500</v>
      </c>
      <c r="L12" s="13">
        <f t="shared" si="6"/>
        <v>2100</v>
      </c>
      <c r="M12" s="13">
        <f t="shared" si="6"/>
        <v>3300</v>
      </c>
      <c r="N12" s="40">
        <f t="shared" si="6"/>
        <v>2354400</v>
      </c>
      <c r="O12" s="43">
        <f t="shared" si="6"/>
        <v>2017875</v>
      </c>
    </row>
    <row r="13" spans="1:15" ht="15.75" thickBot="1" x14ac:dyDescent="0.3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21" thickBot="1" x14ac:dyDescent="0.3">
      <c r="A14" s="55" t="s">
        <v>29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</row>
    <row r="15" spans="1:15" ht="77.25" thickBot="1" x14ac:dyDescent="0.3">
      <c r="A15" s="3" t="s">
        <v>0</v>
      </c>
      <c r="B15" s="2" t="s">
        <v>2</v>
      </c>
      <c r="C15" s="2" t="s">
        <v>3</v>
      </c>
      <c r="D15" s="2" t="s">
        <v>4</v>
      </c>
      <c r="E15" s="1" t="s">
        <v>24</v>
      </c>
      <c r="F15" s="2" t="s">
        <v>23</v>
      </c>
      <c r="G15" s="2" t="s">
        <v>10</v>
      </c>
      <c r="H15" s="2" t="s">
        <v>21</v>
      </c>
      <c r="I15" s="2" t="s">
        <v>7</v>
      </c>
      <c r="J15" s="2" t="s">
        <v>8</v>
      </c>
      <c r="K15" s="2" t="s">
        <v>9</v>
      </c>
      <c r="L15" s="2" t="s">
        <v>6</v>
      </c>
      <c r="M15" s="2" t="s">
        <v>5</v>
      </c>
      <c r="N15" s="2" t="s">
        <v>26</v>
      </c>
      <c r="O15" s="2" t="s">
        <v>27</v>
      </c>
    </row>
    <row r="16" spans="1:15" x14ac:dyDescent="0.25">
      <c r="A16" s="14" t="s">
        <v>11</v>
      </c>
      <c r="B16" s="41">
        <v>155000</v>
      </c>
      <c r="C16" s="41">
        <v>103300</v>
      </c>
      <c r="D16" s="16">
        <f>B16+C16</f>
        <v>258300</v>
      </c>
      <c r="E16" s="16">
        <f>75%*B16+C16</f>
        <v>219550</v>
      </c>
      <c r="F16" s="17">
        <v>20000</v>
      </c>
      <c r="G16" s="14"/>
      <c r="H16" s="14">
        <v>11650</v>
      </c>
      <c r="I16" s="14">
        <v>500</v>
      </c>
      <c r="J16" s="14">
        <v>3800</v>
      </c>
      <c r="K16" s="14">
        <v>500</v>
      </c>
      <c r="L16" s="14">
        <v>2100</v>
      </c>
      <c r="M16" s="14"/>
      <c r="N16" s="41">
        <f>SUM(D16,F16:M16)</f>
        <v>296850</v>
      </c>
      <c r="O16" s="42">
        <f>SUM(E16:M16)</f>
        <v>258100</v>
      </c>
    </row>
    <row r="17" spans="1:15" x14ac:dyDescent="0.25">
      <c r="A17" s="4" t="s">
        <v>12</v>
      </c>
      <c r="B17" s="41">
        <v>155000</v>
      </c>
      <c r="C17" s="41">
        <v>103300</v>
      </c>
      <c r="D17" s="6">
        <f t="shared" ref="D17:D23" si="7">SUM(B17:C17)</f>
        <v>258300</v>
      </c>
      <c r="E17" s="16">
        <f t="shared" ref="E17:E23" si="8">75%*B17+C17</f>
        <v>219550</v>
      </c>
      <c r="F17" s="7"/>
      <c r="G17" s="4">
        <v>31300</v>
      </c>
      <c r="H17" s="4"/>
      <c r="I17" s="4"/>
      <c r="J17" s="14">
        <v>3800</v>
      </c>
      <c r="K17" s="4"/>
      <c r="L17" s="4"/>
      <c r="M17" s="4"/>
      <c r="N17" s="41">
        <f t="shared" ref="N17:N21" si="9">SUM(D17,F17:M17)</f>
        <v>293400</v>
      </c>
      <c r="O17" s="42">
        <f t="shared" ref="O17:O21" si="10">SUM(E17:M17)</f>
        <v>254650</v>
      </c>
    </row>
    <row r="18" spans="1:15" x14ac:dyDescent="0.25">
      <c r="A18" s="4" t="s">
        <v>13</v>
      </c>
      <c r="B18" s="41">
        <v>163000</v>
      </c>
      <c r="C18" s="41">
        <v>109300</v>
      </c>
      <c r="D18" s="6">
        <f t="shared" si="7"/>
        <v>272300</v>
      </c>
      <c r="E18" s="16">
        <f t="shared" si="8"/>
        <v>231550</v>
      </c>
      <c r="F18" s="7"/>
      <c r="G18" s="4"/>
      <c r="H18" s="4"/>
      <c r="I18" s="4">
        <v>500</v>
      </c>
      <c r="J18" s="14">
        <v>3800</v>
      </c>
      <c r="K18" s="4"/>
      <c r="L18" s="4"/>
      <c r="M18" s="8"/>
      <c r="N18" s="41">
        <f t="shared" si="9"/>
        <v>276600</v>
      </c>
      <c r="O18" s="42">
        <f t="shared" si="10"/>
        <v>235850</v>
      </c>
    </row>
    <row r="19" spans="1:15" x14ac:dyDescent="0.25">
      <c r="A19" s="4" t="s">
        <v>14</v>
      </c>
      <c r="B19" s="41">
        <v>163000</v>
      </c>
      <c r="C19" s="41">
        <v>109300</v>
      </c>
      <c r="D19" s="6">
        <f t="shared" si="7"/>
        <v>272300</v>
      </c>
      <c r="E19" s="16">
        <f t="shared" si="8"/>
        <v>231550</v>
      </c>
      <c r="F19" s="7"/>
      <c r="G19" s="4"/>
      <c r="H19" s="4"/>
      <c r="I19" s="4"/>
      <c r="J19" s="14">
        <v>3800</v>
      </c>
      <c r="K19" s="4"/>
      <c r="L19" s="4"/>
      <c r="M19" s="4"/>
      <c r="N19" s="41">
        <f t="shared" si="9"/>
        <v>276100</v>
      </c>
      <c r="O19" s="42">
        <f t="shared" si="10"/>
        <v>235350</v>
      </c>
    </row>
    <row r="20" spans="1:15" x14ac:dyDescent="0.25">
      <c r="A20" s="4" t="s">
        <v>15</v>
      </c>
      <c r="B20" s="41">
        <v>173000</v>
      </c>
      <c r="C20" s="41">
        <v>114300</v>
      </c>
      <c r="D20" s="6">
        <f t="shared" si="7"/>
        <v>287300</v>
      </c>
      <c r="E20" s="16">
        <f t="shared" si="8"/>
        <v>244050</v>
      </c>
      <c r="F20" s="7"/>
      <c r="G20" s="4"/>
      <c r="H20" s="4"/>
      <c r="I20" s="4">
        <v>500</v>
      </c>
      <c r="J20" s="14">
        <v>3800</v>
      </c>
      <c r="K20" s="4"/>
      <c r="L20" s="4"/>
      <c r="M20" s="4"/>
      <c r="N20" s="41">
        <f t="shared" si="9"/>
        <v>291600</v>
      </c>
      <c r="O20" s="42">
        <f t="shared" si="10"/>
        <v>248350</v>
      </c>
    </row>
    <row r="21" spans="1:15" x14ac:dyDescent="0.25">
      <c r="A21" s="4" t="s">
        <v>16</v>
      </c>
      <c r="B21" s="41">
        <v>173000</v>
      </c>
      <c r="C21" s="41">
        <v>114300</v>
      </c>
      <c r="D21" s="6">
        <f t="shared" si="7"/>
        <v>287300</v>
      </c>
      <c r="E21" s="16">
        <f t="shared" si="8"/>
        <v>244050</v>
      </c>
      <c r="F21" s="7"/>
      <c r="G21" s="4"/>
      <c r="H21" s="4"/>
      <c r="I21" s="4"/>
      <c r="J21" s="14">
        <v>3800</v>
      </c>
      <c r="K21" s="4"/>
      <c r="L21" s="4"/>
      <c r="M21" s="4"/>
      <c r="N21" s="41">
        <f t="shared" si="9"/>
        <v>291100</v>
      </c>
      <c r="O21" s="42">
        <f t="shared" si="10"/>
        <v>247850</v>
      </c>
    </row>
    <row r="22" spans="1:15" x14ac:dyDescent="0.25">
      <c r="A22" s="4" t="s">
        <v>17</v>
      </c>
      <c r="B22" s="41">
        <v>182000</v>
      </c>
      <c r="C22" s="41">
        <v>120800</v>
      </c>
      <c r="D22" s="6">
        <f t="shared" si="7"/>
        <v>302800</v>
      </c>
      <c r="E22" s="16">
        <f t="shared" si="8"/>
        <v>257300</v>
      </c>
      <c r="F22" s="7"/>
      <c r="G22" s="4"/>
      <c r="H22" s="14">
        <v>11650</v>
      </c>
      <c r="I22" s="4">
        <v>500</v>
      </c>
      <c r="J22" s="14">
        <v>3800</v>
      </c>
      <c r="K22" s="4"/>
      <c r="L22" s="4"/>
      <c r="M22" s="14">
        <v>3300</v>
      </c>
      <c r="N22" s="41">
        <f>SUM(D22,F22:M22)</f>
        <v>322050</v>
      </c>
      <c r="O22" s="42">
        <f>SUM(E22:M22)</f>
        <v>276550</v>
      </c>
    </row>
    <row r="23" spans="1:15" ht="15.75" thickBot="1" x14ac:dyDescent="0.3">
      <c r="A23" s="9" t="s">
        <v>18</v>
      </c>
      <c r="B23" s="41">
        <v>182000</v>
      </c>
      <c r="C23" s="41">
        <v>120800</v>
      </c>
      <c r="D23" s="10">
        <f t="shared" si="7"/>
        <v>302800</v>
      </c>
      <c r="E23" s="16">
        <f t="shared" si="8"/>
        <v>257300</v>
      </c>
      <c r="F23" s="11"/>
      <c r="G23" s="9"/>
      <c r="H23" s="9"/>
      <c r="I23" s="9"/>
      <c r="J23" s="14">
        <v>3800</v>
      </c>
      <c r="K23" s="9"/>
      <c r="L23" s="9"/>
      <c r="M23" s="9"/>
      <c r="N23" s="41">
        <f t="shared" ref="N23" si="11">SUM(D23,F23:M23)</f>
        <v>306600</v>
      </c>
      <c r="O23" s="42">
        <f t="shared" ref="O23" si="12">SUM(E23:M23)</f>
        <v>261100</v>
      </c>
    </row>
    <row r="24" spans="1:15" ht="15.75" thickBot="1" x14ac:dyDescent="0.3">
      <c r="A24" s="12" t="s">
        <v>1</v>
      </c>
      <c r="B24" s="13">
        <f t="shared" ref="B24:O24" si="13">SUM(B16:B23)</f>
        <v>1346000</v>
      </c>
      <c r="C24" s="13">
        <f t="shared" si="13"/>
        <v>895400</v>
      </c>
      <c r="D24" s="13">
        <f t="shared" si="13"/>
        <v>2241400</v>
      </c>
      <c r="E24" s="13">
        <f t="shared" si="13"/>
        <v>1904900</v>
      </c>
      <c r="F24" s="13">
        <f t="shared" si="13"/>
        <v>20000</v>
      </c>
      <c r="G24" s="13">
        <f t="shared" si="13"/>
        <v>31300</v>
      </c>
      <c r="H24" s="13">
        <f t="shared" si="13"/>
        <v>23300</v>
      </c>
      <c r="I24" s="13">
        <f t="shared" si="13"/>
        <v>2000</v>
      </c>
      <c r="J24" s="13">
        <f t="shared" si="13"/>
        <v>30400</v>
      </c>
      <c r="K24" s="13">
        <f t="shared" si="13"/>
        <v>500</v>
      </c>
      <c r="L24" s="13">
        <f t="shared" si="13"/>
        <v>2100</v>
      </c>
      <c r="M24" s="13">
        <f t="shared" si="13"/>
        <v>3300</v>
      </c>
      <c r="N24" s="40">
        <f t="shared" si="13"/>
        <v>2354300</v>
      </c>
      <c r="O24" s="52">
        <f t="shared" si="13"/>
        <v>2017800</v>
      </c>
    </row>
    <row r="25" spans="1:15" ht="15.75" thickBot="1" x14ac:dyDescent="0.3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ht="21" thickBot="1" x14ac:dyDescent="0.3">
      <c r="A26" s="55" t="s">
        <v>30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7"/>
    </row>
    <row r="27" spans="1:15" ht="77.25" thickBot="1" x14ac:dyDescent="0.3">
      <c r="A27" s="3" t="s">
        <v>0</v>
      </c>
      <c r="B27" s="2" t="s">
        <v>2</v>
      </c>
      <c r="C27" s="2" t="s">
        <v>3</v>
      </c>
      <c r="D27" s="2" t="s">
        <v>4</v>
      </c>
      <c r="E27" s="1" t="s">
        <v>24</v>
      </c>
      <c r="F27" s="2" t="s">
        <v>23</v>
      </c>
      <c r="G27" s="2" t="s">
        <v>10</v>
      </c>
      <c r="H27" s="2" t="s">
        <v>21</v>
      </c>
      <c r="I27" s="2" t="s">
        <v>7</v>
      </c>
      <c r="J27" s="2" t="s">
        <v>8</v>
      </c>
      <c r="K27" s="2" t="s">
        <v>9</v>
      </c>
      <c r="L27" s="2" t="s">
        <v>6</v>
      </c>
      <c r="M27" s="2" t="s">
        <v>5</v>
      </c>
      <c r="N27" s="2" t="s">
        <v>26</v>
      </c>
      <c r="O27" s="2" t="s">
        <v>27</v>
      </c>
    </row>
    <row r="28" spans="1:15" x14ac:dyDescent="0.25">
      <c r="A28" s="14" t="s">
        <v>11</v>
      </c>
      <c r="B28" s="41">
        <v>74600</v>
      </c>
      <c r="C28" s="41">
        <v>24700</v>
      </c>
      <c r="D28" s="16">
        <f>SUM(B28:C28)</f>
        <v>99300</v>
      </c>
      <c r="E28" s="17">
        <f>75%*B28+C28</f>
        <v>80650</v>
      </c>
      <c r="F28" s="17">
        <v>20000</v>
      </c>
      <c r="G28" s="14"/>
      <c r="H28" s="14">
        <v>11650</v>
      </c>
      <c r="I28" s="14">
        <v>500</v>
      </c>
      <c r="J28" s="14">
        <v>3800</v>
      </c>
      <c r="K28" s="14">
        <v>500</v>
      </c>
      <c r="L28" s="14">
        <v>2100</v>
      </c>
      <c r="M28" s="14"/>
      <c r="N28" s="41">
        <f>SUM(D28,F28:M28)</f>
        <v>137850</v>
      </c>
      <c r="O28" s="42">
        <f>SUM(E28:M28)</f>
        <v>119200</v>
      </c>
    </row>
    <row r="29" spans="1:15" x14ac:dyDescent="0.25">
      <c r="A29" s="4" t="s">
        <v>12</v>
      </c>
      <c r="B29" s="41">
        <v>74600</v>
      </c>
      <c r="C29" s="41">
        <v>24700</v>
      </c>
      <c r="D29" s="6">
        <f>SUM(B29:C29)</f>
        <v>99300</v>
      </c>
      <c r="E29" s="17">
        <f t="shared" ref="E29:E33" si="14">75%*B29+C29</f>
        <v>80650</v>
      </c>
      <c r="F29" s="7"/>
      <c r="G29" s="4">
        <v>31300</v>
      </c>
      <c r="H29" s="4"/>
      <c r="I29" s="4"/>
      <c r="J29" s="14">
        <v>3800</v>
      </c>
      <c r="K29" s="4"/>
      <c r="L29" s="4"/>
      <c r="M29" s="4"/>
      <c r="N29" s="41">
        <f t="shared" ref="N29:N33" si="15">SUM(D29,F29:M29)</f>
        <v>134400</v>
      </c>
      <c r="O29" s="42">
        <f t="shared" ref="O29:O33" si="16">SUM(E29:M29)</f>
        <v>115750</v>
      </c>
    </row>
    <row r="30" spans="1:15" x14ac:dyDescent="0.25">
      <c r="A30" s="4" t="s">
        <v>13</v>
      </c>
      <c r="B30" s="41">
        <v>77600</v>
      </c>
      <c r="C30" s="41">
        <v>26700</v>
      </c>
      <c r="D30" s="6">
        <f>B30+C30</f>
        <v>104300</v>
      </c>
      <c r="E30" s="17">
        <f t="shared" si="14"/>
        <v>84900</v>
      </c>
      <c r="F30" s="7"/>
      <c r="G30" s="8"/>
      <c r="H30" s="4"/>
      <c r="I30" s="4">
        <v>500</v>
      </c>
      <c r="J30" s="14">
        <v>3800</v>
      </c>
      <c r="K30" s="4"/>
      <c r="L30" s="4"/>
      <c r="M30" s="4"/>
      <c r="N30" s="41">
        <f t="shared" si="15"/>
        <v>108600</v>
      </c>
      <c r="O30" s="42">
        <f t="shared" si="16"/>
        <v>89200</v>
      </c>
    </row>
    <row r="31" spans="1:15" x14ac:dyDescent="0.25">
      <c r="A31" s="4" t="s">
        <v>14</v>
      </c>
      <c r="B31" s="41">
        <v>77600</v>
      </c>
      <c r="C31" s="41">
        <v>26700</v>
      </c>
      <c r="D31" s="6">
        <f>B31+C31</f>
        <v>104300</v>
      </c>
      <c r="E31" s="17">
        <f t="shared" si="14"/>
        <v>84900</v>
      </c>
      <c r="F31" s="7"/>
      <c r="G31" s="4"/>
      <c r="H31" s="4"/>
      <c r="I31" s="4"/>
      <c r="J31" s="14">
        <v>3800</v>
      </c>
      <c r="K31" s="4"/>
      <c r="L31" s="4"/>
      <c r="M31" s="4"/>
      <c r="N31" s="41">
        <f t="shared" si="15"/>
        <v>108100</v>
      </c>
      <c r="O31" s="42">
        <f t="shared" si="16"/>
        <v>88700</v>
      </c>
    </row>
    <row r="32" spans="1:15" x14ac:dyDescent="0.25">
      <c r="A32" s="4" t="s">
        <v>15</v>
      </c>
      <c r="B32" s="41">
        <v>82600</v>
      </c>
      <c r="C32" s="41">
        <v>27700</v>
      </c>
      <c r="D32" s="6">
        <f>B32+C32</f>
        <v>110300</v>
      </c>
      <c r="E32" s="17">
        <f t="shared" si="14"/>
        <v>89650</v>
      </c>
      <c r="F32" s="7"/>
      <c r="G32" s="8"/>
      <c r="H32" s="4">
        <v>11650</v>
      </c>
      <c r="I32" s="4">
        <v>500</v>
      </c>
      <c r="J32" s="14">
        <v>3800</v>
      </c>
      <c r="K32" s="4"/>
      <c r="L32" s="4"/>
      <c r="M32" s="4">
        <v>3300</v>
      </c>
      <c r="N32" s="41">
        <f t="shared" si="15"/>
        <v>129550</v>
      </c>
      <c r="O32" s="42">
        <f t="shared" si="16"/>
        <v>108900</v>
      </c>
    </row>
    <row r="33" spans="1:15" ht="15.75" thickBot="1" x14ac:dyDescent="0.3">
      <c r="A33" s="9" t="s">
        <v>16</v>
      </c>
      <c r="B33" s="41">
        <v>82600</v>
      </c>
      <c r="C33" s="41">
        <v>27700</v>
      </c>
      <c r="D33" s="10">
        <f>B33+C33</f>
        <v>110300</v>
      </c>
      <c r="E33" s="44">
        <f t="shared" si="14"/>
        <v>89650</v>
      </c>
      <c r="F33" s="11"/>
      <c r="G33" s="9"/>
      <c r="H33" s="9"/>
      <c r="I33" s="9"/>
      <c r="J33" s="45">
        <v>3800</v>
      </c>
      <c r="K33" s="9"/>
      <c r="L33" s="9"/>
      <c r="M33" s="9"/>
      <c r="N33" s="46">
        <f t="shared" si="15"/>
        <v>114100</v>
      </c>
      <c r="O33" s="47">
        <f t="shared" si="16"/>
        <v>93450</v>
      </c>
    </row>
    <row r="34" spans="1:15" ht="15.75" thickBot="1" x14ac:dyDescent="0.3">
      <c r="A34" s="12" t="s">
        <v>1</v>
      </c>
      <c r="B34" s="13">
        <f t="shared" ref="B34:O34" si="17">SUM(B28:B33)</f>
        <v>469600</v>
      </c>
      <c r="C34" s="13">
        <f t="shared" si="17"/>
        <v>158200</v>
      </c>
      <c r="D34" s="13">
        <f t="shared" si="17"/>
        <v>627800</v>
      </c>
      <c r="E34" s="13">
        <f t="shared" si="17"/>
        <v>510400</v>
      </c>
      <c r="F34" s="13">
        <f t="shared" si="17"/>
        <v>20000</v>
      </c>
      <c r="G34" s="13">
        <f t="shared" si="17"/>
        <v>31300</v>
      </c>
      <c r="H34" s="13">
        <f t="shared" si="17"/>
        <v>23300</v>
      </c>
      <c r="I34" s="13">
        <f t="shared" si="17"/>
        <v>1500</v>
      </c>
      <c r="J34" s="13">
        <f t="shared" si="17"/>
        <v>22800</v>
      </c>
      <c r="K34" s="13">
        <f t="shared" si="17"/>
        <v>500</v>
      </c>
      <c r="L34" s="13">
        <f t="shared" si="17"/>
        <v>2100</v>
      </c>
      <c r="M34" s="13">
        <f t="shared" si="17"/>
        <v>3300</v>
      </c>
      <c r="N34" s="48">
        <f t="shared" si="17"/>
        <v>732600</v>
      </c>
      <c r="O34" s="49">
        <f t="shared" si="17"/>
        <v>615200</v>
      </c>
    </row>
    <row r="35" spans="1:15" ht="15.75" thickBot="1" x14ac:dyDescent="0.3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21" thickBot="1" x14ac:dyDescent="0.3">
      <c r="A36" s="55" t="s">
        <v>31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/>
    </row>
    <row r="37" spans="1:15" ht="77.25" thickBot="1" x14ac:dyDescent="0.3">
      <c r="A37" s="3" t="s">
        <v>0</v>
      </c>
      <c r="B37" s="2" t="s">
        <v>2</v>
      </c>
      <c r="C37" s="2" t="s">
        <v>3</v>
      </c>
      <c r="D37" s="2" t="s">
        <v>4</v>
      </c>
      <c r="E37" s="1" t="s">
        <v>24</v>
      </c>
      <c r="F37" s="2" t="s">
        <v>23</v>
      </c>
      <c r="G37" s="2" t="s">
        <v>10</v>
      </c>
      <c r="H37" s="2" t="s">
        <v>21</v>
      </c>
      <c r="I37" s="2" t="s">
        <v>7</v>
      </c>
      <c r="J37" s="2" t="s">
        <v>8</v>
      </c>
      <c r="K37" s="2" t="s">
        <v>9</v>
      </c>
      <c r="L37" s="2" t="s">
        <v>6</v>
      </c>
      <c r="M37" s="2" t="s">
        <v>5</v>
      </c>
      <c r="N37" s="2" t="s">
        <v>26</v>
      </c>
      <c r="O37" s="2" t="s">
        <v>27</v>
      </c>
    </row>
    <row r="38" spans="1:15" x14ac:dyDescent="0.25">
      <c r="A38" s="14" t="s">
        <v>11</v>
      </c>
      <c r="B38" s="41">
        <v>85900</v>
      </c>
      <c r="C38" s="41">
        <v>27900</v>
      </c>
      <c r="D38" s="16">
        <f>SUM(B38:C38)</f>
        <v>113800</v>
      </c>
      <c r="E38" s="17">
        <f>75%*B38+C38</f>
        <v>92325</v>
      </c>
      <c r="F38" s="17">
        <v>20000</v>
      </c>
      <c r="G38" s="14"/>
      <c r="H38" s="14"/>
      <c r="I38" s="14">
        <v>500</v>
      </c>
      <c r="J38" s="14">
        <v>3800</v>
      </c>
      <c r="K38" s="14">
        <v>500</v>
      </c>
      <c r="L38" s="14">
        <v>2100</v>
      </c>
      <c r="M38" s="14"/>
      <c r="N38" s="41">
        <f>SUM(D38,F38:M38)</f>
        <v>140700</v>
      </c>
      <c r="O38" s="41">
        <f>SUM(E38:M38)</f>
        <v>119225</v>
      </c>
    </row>
    <row r="39" spans="1:15" x14ac:dyDescent="0.25">
      <c r="A39" s="4" t="s">
        <v>12</v>
      </c>
      <c r="B39" s="41">
        <v>85900</v>
      </c>
      <c r="C39" s="41">
        <v>27900</v>
      </c>
      <c r="D39" s="6">
        <f>SUM(B39:C39)</f>
        <v>113800</v>
      </c>
      <c r="E39" s="17">
        <f t="shared" ref="E39:E43" si="18">75%*B39+C39</f>
        <v>92325</v>
      </c>
      <c r="F39" s="7"/>
      <c r="G39" s="4">
        <v>31300</v>
      </c>
      <c r="H39" s="4"/>
      <c r="I39" s="4"/>
      <c r="J39" s="14">
        <v>3800</v>
      </c>
      <c r="K39" s="4"/>
      <c r="L39" s="4"/>
      <c r="M39" s="4"/>
      <c r="N39" s="41">
        <f t="shared" ref="N39:N43" si="19">SUM(D39,F39:M39)</f>
        <v>148900</v>
      </c>
      <c r="O39" s="41">
        <f t="shared" ref="O39:O43" si="20">SUM(E39:M39)</f>
        <v>127425</v>
      </c>
    </row>
    <row r="40" spans="1:15" x14ac:dyDescent="0.25">
      <c r="A40" s="4" t="s">
        <v>13</v>
      </c>
      <c r="B40" s="41">
        <v>89900</v>
      </c>
      <c r="C40" s="41">
        <v>28900</v>
      </c>
      <c r="D40" s="6">
        <f>B40+C40</f>
        <v>118800</v>
      </c>
      <c r="E40" s="17">
        <f t="shared" si="18"/>
        <v>96325</v>
      </c>
      <c r="F40" s="7"/>
      <c r="H40" s="4"/>
      <c r="I40" s="4">
        <v>500</v>
      </c>
      <c r="J40" s="14">
        <v>3800</v>
      </c>
      <c r="K40" s="4"/>
      <c r="L40" s="4"/>
      <c r="M40" s="4"/>
      <c r="N40" s="41">
        <f t="shared" si="19"/>
        <v>123100</v>
      </c>
      <c r="O40" s="41">
        <f t="shared" si="20"/>
        <v>100625</v>
      </c>
    </row>
    <row r="41" spans="1:15" x14ac:dyDescent="0.25">
      <c r="A41" s="4" t="s">
        <v>14</v>
      </c>
      <c r="B41" s="41">
        <v>89900</v>
      </c>
      <c r="C41" s="41">
        <v>28900</v>
      </c>
      <c r="D41" s="6">
        <f>B41+C41</f>
        <v>118800</v>
      </c>
      <c r="E41" s="17">
        <f t="shared" si="18"/>
        <v>96325</v>
      </c>
      <c r="F41" s="7"/>
      <c r="G41" s="4"/>
      <c r="H41" s="4"/>
      <c r="I41" s="4"/>
      <c r="J41" s="14">
        <v>3800</v>
      </c>
      <c r="K41" s="4"/>
      <c r="L41" s="4"/>
      <c r="M41" s="4"/>
      <c r="N41" s="41">
        <f t="shared" si="19"/>
        <v>122600</v>
      </c>
      <c r="O41" s="41">
        <f t="shared" si="20"/>
        <v>100125</v>
      </c>
    </row>
    <row r="42" spans="1:15" x14ac:dyDescent="0.25">
      <c r="A42" s="4" t="s">
        <v>15</v>
      </c>
      <c r="B42" s="41">
        <v>94300</v>
      </c>
      <c r="C42" s="41">
        <v>30400</v>
      </c>
      <c r="D42" s="6">
        <f>B42+C42</f>
        <v>124700</v>
      </c>
      <c r="E42" s="17">
        <f t="shared" si="18"/>
        <v>101125</v>
      </c>
      <c r="F42" s="7"/>
      <c r="G42" s="8"/>
      <c r="H42" s="14"/>
      <c r="I42" s="4">
        <v>500</v>
      </c>
      <c r="J42" s="14">
        <v>3800</v>
      </c>
      <c r="K42" s="4"/>
      <c r="L42" s="4"/>
      <c r="M42" s="4">
        <v>3300</v>
      </c>
      <c r="N42" s="41">
        <f t="shared" si="19"/>
        <v>132300</v>
      </c>
      <c r="O42" s="41">
        <f t="shared" si="20"/>
        <v>108725</v>
      </c>
    </row>
    <row r="43" spans="1:15" ht="15.75" thickBot="1" x14ac:dyDescent="0.3">
      <c r="A43" s="9" t="s">
        <v>16</v>
      </c>
      <c r="B43" s="41">
        <v>94300</v>
      </c>
      <c r="C43" s="41">
        <v>30400</v>
      </c>
      <c r="D43" s="10">
        <f>B43+C43</f>
        <v>124700</v>
      </c>
      <c r="E43" s="17">
        <f t="shared" si="18"/>
        <v>101125</v>
      </c>
      <c r="F43" s="11"/>
      <c r="G43" s="9"/>
      <c r="H43" s="9"/>
      <c r="I43" s="9"/>
      <c r="J43" s="14">
        <v>3800</v>
      </c>
      <c r="K43" s="9"/>
      <c r="L43" s="9"/>
      <c r="M43" s="9"/>
      <c r="N43" s="41">
        <f t="shared" si="19"/>
        <v>128500</v>
      </c>
      <c r="O43" s="41">
        <f t="shared" si="20"/>
        <v>104925</v>
      </c>
    </row>
    <row r="44" spans="1:15" ht="15.75" thickBot="1" x14ac:dyDescent="0.3">
      <c r="A44" s="12" t="s">
        <v>1</v>
      </c>
      <c r="B44" s="13">
        <f t="shared" ref="B44:O44" si="21">SUM(B38:B43)</f>
        <v>540200</v>
      </c>
      <c r="C44" s="13">
        <f t="shared" si="21"/>
        <v>174400</v>
      </c>
      <c r="D44" s="13">
        <f t="shared" si="21"/>
        <v>714600</v>
      </c>
      <c r="E44" s="13">
        <f t="shared" si="21"/>
        <v>579550</v>
      </c>
      <c r="F44" s="13">
        <f t="shared" si="21"/>
        <v>20000</v>
      </c>
      <c r="G44" s="13">
        <f t="shared" si="21"/>
        <v>31300</v>
      </c>
      <c r="H44" s="13">
        <f t="shared" si="21"/>
        <v>0</v>
      </c>
      <c r="I44" s="13">
        <f t="shared" si="21"/>
        <v>1500</v>
      </c>
      <c r="J44" s="13">
        <f t="shared" si="21"/>
        <v>22800</v>
      </c>
      <c r="K44" s="13">
        <f t="shared" si="21"/>
        <v>500</v>
      </c>
      <c r="L44" s="13">
        <f t="shared" si="21"/>
        <v>2100</v>
      </c>
      <c r="M44" s="13">
        <f t="shared" si="21"/>
        <v>3300</v>
      </c>
      <c r="N44" s="13">
        <f t="shared" si="21"/>
        <v>796100</v>
      </c>
      <c r="O44" s="13">
        <f t="shared" si="21"/>
        <v>661050</v>
      </c>
    </row>
    <row r="45" spans="1:15" ht="15.75" thickBot="1" x14ac:dyDescent="0.3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5" ht="21" thickBot="1" x14ac:dyDescent="0.3">
      <c r="A46" s="55" t="s">
        <v>32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/>
    </row>
    <row r="47" spans="1:15" ht="77.25" thickBot="1" x14ac:dyDescent="0.3">
      <c r="A47" s="3" t="s">
        <v>0</v>
      </c>
      <c r="B47" s="2" t="s">
        <v>2</v>
      </c>
      <c r="C47" s="2" t="s">
        <v>3</v>
      </c>
      <c r="D47" s="2" t="s">
        <v>4</v>
      </c>
      <c r="E47" s="1" t="s">
        <v>24</v>
      </c>
      <c r="F47" s="2" t="s">
        <v>23</v>
      </c>
      <c r="G47" s="2" t="s">
        <v>10</v>
      </c>
      <c r="H47" s="2" t="s">
        <v>21</v>
      </c>
      <c r="I47" s="2" t="s">
        <v>7</v>
      </c>
      <c r="J47" s="2" t="s">
        <v>8</v>
      </c>
      <c r="K47" s="2" t="s">
        <v>9</v>
      </c>
      <c r="L47" s="2" t="s">
        <v>6</v>
      </c>
      <c r="M47" s="2" t="s">
        <v>5</v>
      </c>
      <c r="N47" s="2" t="s">
        <v>26</v>
      </c>
      <c r="O47" s="2" t="s">
        <v>27</v>
      </c>
    </row>
    <row r="48" spans="1:15" x14ac:dyDescent="0.25">
      <c r="A48" s="14" t="s">
        <v>11</v>
      </c>
      <c r="B48" s="41">
        <v>99700</v>
      </c>
      <c r="C48" s="41">
        <v>35400</v>
      </c>
      <c r="D48" s="16">
        <f>SUM(B48+C48)</f>
        <v>135100</v>
      </c>
      <c r="E48" s="16">
        <f>75%*B48+C48</f>
        <v>110175</v>
      </c>
      <c r="F48" s="17">
        <v>20000</v>
      </c>
      <c r="G48" s="14"/>
      <c r="H48" s="14">
        <v>9000</v>
      </c>
      <c r="I48" s="14">
        <v>500</v>
      </c>
      <c r="J48" s="14">
        <v>3800</v>
      </c>
      <c r="K48" s="14">
        <v>500</v>
      </c>
      <c r="L48" s="14">
        <v>2100</v>
      </c>
      <c r="M48" s="14"/>
      <c r="N48" s="41">
        <f t="shared" ref="N48:N51" si="22">SUM(D48,F48:M48)</f>
        <v>171000</v>
      </c>
      <c r="O48" s="41">
        <f>SUM(E48:M48)</f>
        <v>146075</v>
      </c>
    </row>
    <row r="49" spans="1:15" x14ac:dyDescent="0.25">
      <c r="A49" s="4" t="s">
        <v>12</v>
      </c>
      <c r="B49" s="41">
        <v>99700</v>
      </c>
      <c r="C49" s="41">
        <v>35400</v>
      </c>
      <c r="D49" s="6">
        <f>SUM(B49+C49)</f>
        <v>135100</v>
      </c>
      <c r="E49" s="16">
        <f t="shared" ref="E49:E51" si="23">75%*B49+C49</f>
        <v>110175</v>
      </c>
      <c r="F49" s="7"/>
      <c r="G49" s="4"/>
      <c r="H49" s="4"/>
      <c r="I49" s="4"/>
      <c r="J49" s="14">
        <v>3800</v>
      </c>
      <c r="K49" s="4"/>
      <c r="L49" s="4"/>
      <c r="M49" s="4"/>
      <c r="N49" s="41">
        <f t="shared" si="22"/>
        <v>138900</v>
      </c>
      <c r="O49" s="41">
        <f t="shared" ref="O49:O51" si="24">SUM(E49:M49)</f>
        <v>113975</v>
      </c>
    </row>
    <row r="50" spans="1:15" x14ac:dyDescent="0.25">
      <c r="A50" s="4" t="s">
        <v>13</v>
      </c>
      <c r="B50" s="41">
        <v>106650</v>
      </c>
      <c r="C50" s="41">
        <v>35400</v>
      </c>
      <c r="D50" s="6">
        <f>SUM(B50+C50)</f>
        <v>142050</v>
      </c>
      <c r="E50" s="17">
        <f t="shared" si="23"/>
        <v>115387.5</v>
      </c>
      <c r="F50" s="7"/>
      <c r="G50" s="4"/>
      <c r="H50" s="4"/>
      <c r="I50" s="4">
        <v>500</v>
      </c>
      <c r="J50" s="14">
        <v>3800</v>
      </c>
      <c r="K50" s="4"/>
      <c r="L50" s="4"/>
      <c r="M50" s="4">
        <v>3300</v>
      </c>
      <c r="N50" s="41">
        <f t="shared" si="22"/>
        <v>149650</v>
      </c>
      <c r="O50" s="41">
        <f t="shared" si="24"/>
        <v>122987.5</v>
      </c>
    </row>
    <row r="51" spans="1:15" ht="15.75" thickBot="1" x14ac:dyDescent="0.3">
      <c r="A51" s="4" t="s">
        <v>14</v>
      </c>
      <c r="B51" s="41">
        <v>106650</v>
      </c>
      <c r="C51" s="41">
        <v>35400</v>
      </c>
      <c r="D51" s="10">
        <f>SUM(B51+C51)</f>
        <v>142050</v>
      </c>
      <c r="E51" s="17">
        <f t="shared" si="23"/>
        <v>115387.5</v>
      </c>
      <c r="F51" s="11"/>
      <c r="G51" s="9"/>
      <c r="H51" s="9"/>
      <c r="I51" s="9"/>
      <c r="J51" s="14">
        <v>3800</v>
      </c>
      <c r="K51" s="9"/>
      <c r="L51" s="9"/>
      <c r="M51" s="9"/>
      <c r="N51" s="41">
        <f t="shared" si="22"/>
        <v>145850</v>
      </c>
      <c r="O51" s="41">
        <f t="shared" si="24"/>
        <v>119187.5</v>
      </c>
    </row>
    <row r="52" spans="1:15" ht="15.75" thickBot="1" x14ac:dyDescent="0.3">
      <c r="A52" s="12" t="s">
        <v>1</v>
      </c>
      <c r="B52" s="13">
        <f t="shared" ref="B52:O52" si="25">SUM(B48:B51)</f>
        <v>412700</v>
      </c>
      <c r="C52" s="13">
        <f t="shared" si="25"/>
        <v>141600</v>
      </c>
      <c r="D52" s="13">
        <f t="shared" si="25"/>
        <v>554300</v>
      </c>
      <c r="E52" s="13">
        <f t="shared" si="25"/>
        <v>451125</v>
      </c>
      <c r="F52" s="13">
        <f t="shared" si="25"/>
        <v>20000</v>
      </c>
      <c r="G52" s="13">
        <f t="shared" si="25"/>
        <v>0</v>
      </c>
      <c r="H52" s="13">
        <f t="shared" si="25"/>
        <v>9000</v>
      </c>
      <c r="I52" s="13">
        <f t="shared" si="25"/>
        <v>1000</v>
      </c>
      <c r="J52" s="13">
        <f t="shared" si="25"/>
        <v>15200</v>
      </c>
      <c r="K52" s="13">
        <f t="shared" si="25"/>
        <v>500</v>
      </c>
      <c r="L52" s="13">
        <f t="shared" si="25"/>
        <v>2100</v>
      </c>
      <c r="M52" s="13">
        <f t="shared" si="25"/>
        <v>3300</v>
      </c>
      <c r="N52" s="13">
        <f t="shared" si="25"/>
        <v>605400</v>
      </c>
      <c r="O52" s="13">
        <f t="shared" si="25"/>
        <v>502225</v>
      </c>
    </row>
    <row r="53" spans="1:15" ht="15.75" thickBot="1" x14ac:dyDescent="0.3"/>
    <row r="54" spans="1:15" ht="21" thickBot="1" x14ac:dyDescent="0.3">
      <c r="A54" s="55" t="s">
        <v>33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7"/>
    </row>
    <row r="55" spans="1:15" ht="77.25" thickBot="1" x14ac:dyDescent="0.3">
      <c r="A55" s="3" t="s">
        <v>0</v>
      </c>
      <c r="B55" s="2" t="s">
        <v>2</v>
      </c>
      <c r="C55" s="2" t="s">
        <v>3</v>
      </c>
      <c r="D55" s="2" t="s">
        <v>4</v>
      </c>
      <c r="E55" s="2" t="s">
        <v>24</v>
      </c>
      <c r="F55" s="2" t="s">
        <v>23</v>
      </c>
      <c r="G55" s="2" t="s">
        <v>10</v>
      </c>
      <c r="H55" s="2" t="s">
        <v>21</v>
      </c>
      <c r="I55" s="2" t="s">
        <v>7</v>
      </c>
      <c r="J55" s="2" t="s">
        <v>8</v>
      </c>
      <c r="K55" s="2" t="s">
        <v>9</v>
      </c>
      <c r="L55" s="2" t="s">
        <v>6</v>
      </c>
      <c r="M55" s="2" t="s">
        <v>5</v>
      </c>
      <c r="N55" s="2" t="s">
        <v>26</v>
      </c>
      <c r="O55" s="2" t="s">
        <v>27</v>
      </c>
    </row>
    <row r="56" spans="1:15" x14ac:dyDescent="0.25">
      <c r="A56" s="14" t="s">
        <v>11</v>
      </c>
      <c r="B56" s="41">
        <v>149000</v>
      </c>
      <c r="C56" s="41">
        <v>49300</v>
      </c>
      <c r="D56" s="16">
        <f>SUM(B56+C56)</f>
        <v>198300</v>
      </c>
      <c r="E56" s="16">
        <f>75%*B56+C56</f>
        <v>161050</v>
      </c>
      <c r="F56" s="17">
        <v>20000</v>
      </c>
      <c r="G56" s="14"/>
      <c r="H56" s="14">
        <v>9000</v>
      </c>
      <c r="I56" s="14">
        <v>500</v>
      </c>
      <c r="J56" s="14">
        <v>3800</v>
      </c>
      <c r="K56" s="14">
        <v>500</v>
      </c>
      <c r="L56" s="14">
        <v>2100</v>
      </c>
      <c r="M56" s="14"/>
      <c r="N56" s="41">
        <f>SUM(D56,F56:M56)</f>
        <v>234200</v>
      </c>
      <c r="O56" s="41">
        <f>SUM(E56:M56)</f>
        <v>196950</v>
      </c>
    </row>
    <row r="57" spans="1:15" x14ac:dyDescent="0.25">
      <c r="A57" s="4" t="s">
        <v>12</v>
      </c>
      <c r="B57" s="41">
        <v>149000</v>
      </c>
      <c r="C57" s="41">
        <v>49300</v>
      </c>
      <c r="D57" s="6">
        <f>SUM(B57+C57)</f>
        <v>198300</v>
      </c>
      <c r="E57" s="16">
        <f t="shared" ref="E57:E59" si="26">75%*B57+C57</f>
        <v>161050</v>
      </c>
      <c r="F57" s="7"/>
      <c r="G57" s="4"/>
      <c r="H57" s="4"/>
      <c r="I57" s="4"/>
      <c r="J57" s="14">
        <v>3800</v>
      </c>
      <c r="K57" s="4"/>
      <c r="L57" s="4"/>
      <c r="M57" s="4"/>
      <c r="N57" s="41">
        <f t="shared" ref="N57:N59" si="27">SUM(D57,F57:M57)</f>
        <v>202100</v>
      </c>
      <c r="O57" s="41">
        <f t="shared" ref="O57:O59" si="28">SUM(E57:M57)</f>
        <v>164850</v>
      </c>
    </row>
    <row r="58" spans="1:15" x14ac:dyDescent="0.25">
      <c r="A58" s="4" t="s">
        <v>13</v>
      </c>
      <c r="B58" s="41">
        <v>157900</v>
      </c>
      <c r="C58" s="41">
        <v>52300</v>
      </c>
      <c r="D58" s="6">
        <f>SUM(B58+C58)</f>
        <v>210200</v>
      </c>
      <c r="E58" s="16">
        <f t="shared" si="26"/>
        <v>170725</v>
      </c>
      <c r="F58" s="7"/>
      <c r="G58" s="4"/>
      <c r="H58" s="4"/>
      <c r="I58" s="4">
        <v>500</v>
      </c>
      <c r="J58" s="14">
        <v>3800</v>
      </c>
      <c r="K58" s="4"/>
      <c r="L58" s="4"/>
      <c r="M58" s="4">
        <v>3300</v>
      </c>
      <c r="N58" s="41">
        <f t="shared" si="27"/>
        <v>217800</v>
      </c>
      <c r="O58" s="41">
        <f t="shared" si="28"/>
        <v>178325</v>
      </c>
    </row>
    <row r="59" spans="1:15" ht="15.75" thickBot="1" x14ac:dyDescent="0.3">
      <c r="A59" s="4" t="s">
        <v>14</v>
      </c>
      <c r="B59" s="41">
        <v>157900</v>
      </c>
      <c r="C59" s="41">
        <v>52300</v>
      </c>
      <c r="D59" s="10">
        <f>SUM(B59+C59)</f>
        <v>210200</v>
      </c>
      <c r="E59" s="16">
        <f t="shared" si="26"/>
        <v>170725</v>
      </c>
      <c r="F59" s="11"/>
      <c r="G59" s="9"/>
      <c r="H59" s="9"/>
      <c r="I59" s="9"/>
      <c r="J59" s="14">
        <v>3800</v>
      </c>
      <c r="K59" s="9"/>
      <c r="L59" s="9"/>
      <c r="M59" s="9"/>
      <c r="N59" s="41">
        <f t="shared" si="27"/>
        <v>214000</v>
      </c>
      <c r="O59" s="41">
        <f t="shared" si="28"/>
        <v>174525</v>
      </c>
    </row>
    <row r="60" spans="1:15" ht="15.75" thickBot="1" x14ac:dyDescent="0.3">
      <c r="A60" s="12" t="s">
        <v>1</v>
      </c>
      <c r="B60" s="13">
        <f t="shared" ref="B60:O60" si="29">SUM(B56:B59)</f>
        <v>613800</v>
      </c>
      <c r="C60" s="13">
        <f t="shared" si="29"/>
        <v>203200</v>
      </c>
      <c r="D60" s="13">
        <f t="shared" si="29"/>
        <v>817000</v>
      </c>
      <c r="E60" s="13">
        <f t="shared" si="29"/>
        <v>663550</v>
      </c>
      <c r="F60" s="13">
        <f t="shared" si="29"/>
        <v>20000</v>
      </c>
      <c r="G60" s="13">
        <f t="shared" si="29"/>
        <v>0</v>
      </c>
      <c r="H60" s="13">
        <f t="shared" si="29"/>
        <v>9000</v>
      </c>
      <c r="I60" s="13">
        <f t="shared" si="29"/>
        <v>1000</v>
      </c>
      <c r="J60" s="13">
        <f t="shared" si="29"/>
        <v>15200</v>
      </c>
      <c r="K60" s="13">
        <f t="shared" si="29"/>
        <v>500</v>
      </c>
      <c r="L60" s="13">
        <f t="shared" si="29"/>
        <v>2100</v>
      </c>
      <c r="M60" s="13">
        <f t="shared" si="29"/>
        <v>3300</v>
      </c>
      <c r="N60" s="13">
        <f t="shared" si="29"/>
        <v>868100</v>
      </c>
      <c r="O60" s="13">
        <f t="shared" si="29"/>
        <v>714650</v>
      </c>
    </row>
  </sheetData>
  <mergeCells count="6">
    <mergeCell ref="A2:O2"/>
    <mergeCell ref="A26:O26"/>
    <mergeCell ref="A46:O46"/>
    <mergeCell ref="A54:O54"/>
    <mergeCell ref="A36:O36"/>
    <mergeCell ref="A14:O14"/>
  </mergeCells>
  <pageMargins left="0.25" right="0.25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7"/>
  <sheetViews>
    <sheetView workbookViewId="0">
      <selection activeCell="A25" sqref="A25:O35"/>
    </sheetView>
  </sheetViews>
  <sheetFormatPr defaultRowHeight="15" x14ac:dyDescent="0.25"/>
  <cols>
    <col min="1" max="1" width="9.42578125" bestFit="1" customWidth="1"/>
    <col min="2" max="2" width="9" bestFit="1" customWidth="1"/>
    <col min="3" max="3" width="9.5703125" customWidth="1"/>
    <col min="4" max="4" width="9.85546875" customWidth="1"/>
    <col min="5" max="5" width="9.5703125" customWidth="1"/>
    <col min="6" max="6" width="9.7109375" customWidth="1"/>
    <col min="7" max="7" width="11.7109375" customWidth="1"/>
    <col min="8" max="8" width="13.7109375" customWidth="1"/>
    <col min="9" max="9" width="9.28515625" customWidth="1"/>
    <col min="10" max="12" width="9.28515625" bestFit="1" customWidth="1"/>
    <col min="13" max="13" width="12.28515625" customWidth="1"/>
    <col min="14" max="15" width="9.28515625" bestFit="1" customWidth="1"/>
  </cols>
  <sheetData>
    <row r="1" spans="1:15" ht="21" thickBot="1" x14ac:dyDescent="0.3">
      <c r="A1" s="55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</row>
    <row r="2" spans="1:15" ht="77.25" thickBot="1" x14ac:dyDescent="0.3">
      <c r="A2" s="3" t="s">
        <v>0</v>
      </c>
      <c r="B2" s="2" t="s">
        <v>2</v>
      </c>
      <c r="C2" s="2" t="s">
        <v>3</v>
      </c>
      <c r="D2" s="2" t="s">
        <v>4</v>
      </c>
      <c r="E2" s="1" t="s">
        <v>24</v>
      </c>
      <c r="F2" s="2" t="s">
        <v>23</v>
      </c>
      <c r="G2" s="2" t="s">
        <v>10</v>
      </c>
      <c r="H2" s="2" t="s">
        <v>21</v>
      </c>
      <c r="I2" s="2" t="s">
        <v>7</v>
      </c>
      <c r="J2" s="2" t="s">
        <v>8</v>
      </c>
      <c r="K2" s="2" t="s">
        <v>9</v>
      </c>
      <c r="L2" s="2" t="s">
        <v>6</v>
      </c>
      <c r="M2" s="2" t="s">
        <v>5</v>
      </c>
      <c r="N2" s="2" t="s">
        <v>26</v>
      </c>
      <c r="O2" s="2" t="s">
        <v>27</v>
      </c>
    </row>
    <row r="3" spans="1:15" x14ac:dyDescent="0.25">
      <c r="A3" s="14" t="s">
        <v>11</v>
      </c>
      <c r="B3" s="15">
        <v>137700</v>
      </c>
      <c r="C3" s="15">
        <v>91800</v>
      </c>
      <c r="D3" s="16">
        <f>B3+C3</f>
        <v>229500</v>
      </c>
      <c r="E3" s="16">
        <f>75%*B3+C3</f>
        <v>195075</v>
      </c>
      <c r="F3" s="17">
        <v>20000</v>
      </c>
      <c r="G3" s="14"/>
      <c r="H3" s="14">
        <v>11650</v>
      </c>
      <c r="I3" s="14">
        <v>500</v>
      </c>
      <c r="J3" s="14">
        <v>3800</v>
      </c>
      <c r="K3" s="14">
        <v>500</v>
      </c>
      <c r="L3" s="14">
        <v>2100</v>
      </c>
      <c r="M3" s="14"/>
      <c r="N3" s="15">
        <f>SUM(D3,F3:M3)</f>
        <v>268050</v>
      </c>
      <c r="O3" s="15">
        <f>SUM(E3:M3)</f>
        <v>233625</v>
      </c>
    </row>
    <row r="4" spans="1:15" x14ac:dyDescent="0.25">
      <c r="A4" s="4" t="s">
        <v>12</v>
      </c>
      <c r="B4" s="15">
        <v>137700</v>
      </c>
      <c r="C4" s="15">
        <v>91800</v>
      </c>
      <c r="D4" s="6">
        <f t="shared" ref="D4:D10" si="0">SUM(B4:C4)</f>
        <v>229500</v>
      </c>
      <c r="E4" s="16">
        <f t="shared" ref="E4:E10" si="1">75%*B4+C4</f>
        <v>195075</v>
      </c>
      <c r="F4" s="7"/>
      <c r="G4" s="4">
        <v>31300</v>
      </c>
      <c r="H4" s="4"/>
      <c r="I4" s="4"/>
      <c r="J4" s="14">
        <v>3800</v>
      </c>
      <c r="K4" s="4"/>
      <c r="L4" s="4"/>
      <c r="M4" s="4"/>
      <c r="N4" s="15">
        <f t="shared" ref="N4:N8" si="2">SUM(D4,F4:M4)</f>
        <v>264600</v>
      </c>
      <c r="O4" s="15">
        <f t="shared" ref="O4:O8" si="3">SUM(E4:M4)</f>
        <v>230175</v>
      </c>
    </row>
    <row r="5" spans="1:15" x14ac:dyDescent="0.25">
      <c r="A5" s="4" t="s">
        <v>13</v>
      </c>
      <c r="B5" s="15">
        <v>147700</v>
      </c>
      <c r="C5" s="15">
        <v>97800</v>
      </c>
      <c r="D5" s="6">
        <f t="shared" si="0"/>
        <v>245500</v>
      </c>
      <c r="E5" s="16">
        <f t="shared" si="1"/>
        <v>208575</v>
      </c>
      <c r="F5" s="7"/>
      <c r="G5" s="4"/>
      <c r="H5" s="4"/>
      <c r="I5" s="4">
        <v>500</v>
      </c>
      <c r="J5" s="14">
        <v>3800</v>
      </c>
      <c r="K5" s="4"/>
      <c r="L5" s="4"/>
      <c r="M5" s="8"/>
      <c r="N5" s="15">
        <f t="shared" si="2"/>
        <v>249800</v>
      </c>
      <c r="O5" s="15">
        <f t="shared" si="3"/>
        <v>212875</v>
      </c>
    </row>
    <row r="6" spans="1:15" x14ac:dyDescent="0.25">
      <c r="A6" s="4" t="s">
        <v>14</v>
      </c>
      <c r="B6" s="15">
        <v>147700</v>
      </c>
      <c r="C6" s="15">
        <v>97800</v>
      </c>
      <c r="D6" s="6">
        <f t="shared" si="0"/>
        <v>245500</v>
      </c>
      <c r="E6" s="16">
        <f t="shared" si="1"/>
        <v>208575</v>
      </c>
      <c r="F6" s="7"/>
      <c r="G6" s="4"/>
      <c r="H6" s="4"/>
      <c r="I6" s="4"/>
      <c r="J6" s="14">
        <v>3800</v>
      </c>
      <c r="K6" s="4"/>
      <c r="L6" s="4"/>
      <c r="M6" s="4"/>
      <c r="N6" s="15">
        <f t="shared" si="2"/>
        <v>249300</v>
      </c>
      <c r="O6" s="15">
        <f t="shared" si="3"/>
        <v>212375</v>
      </c>
    </row>
    <row r="7" spans="1:15" x14ac:dyDescent="0.25">
      <c r="A7" s="4" t="s">
        <v>15</v>
      </c>
      <c r="B7" s="15">
        <v>157700</v>
      </c>
      <c r="C7" s="15">
        <v>105800</v>
      </c>
      <c r="D7" s="6">
        <f t="shared" si="0"/>
        <v>263500</v>
      </c>
      <c r="E7" s="16">
        <f t="shared" si="1"/>
        <v>224075</v>
      </c>
      <c r="F7" s="7"/>
      <c r="H7" s="4"/>
      <c r="I7" s="4">
        <v>500</v>
      </c>
      <c r="J7" s="14">
        <v>3800</v>
      </c>
      <c r="K7" s="4"/>
      <c r="L7" s="4"/>
      <c r="M7" s="4"/>
      <c r="N7" s="15">
        <f t="shared" si="2"/>
        <v>267800</v>
      </c>
      <c r="O7" s="15">
        <f t="shared" si="3"/>
        <v>228375</v>
      </c>
    </row>
    <row r="8" spans="1:15" x14ac:dyDescent="0.25">
      <c r="A8" s="4" t="s">
        <v>16</v>
      </c>
      <c r="B8" s="15">
        <v>157700</v>
      </c>
      <c r="C8" s="15">
        <v>105800</v>
      </c>
      <c r="D8" s="6">
        <f t="shared" si="0"/>
        <v>263500</v>
      </c>
      <c r="E8" s="16">
        <f t="shared" si="1"/>
        <v>224075</v>
      </c>
      <c r="F8" s="7"/>
      <c r="G8" s="4"/>
      <c r="H8" s="4"/>
      <c r="I8" s="4"/>
      <c r="J8" s="14">
        <v>3800</v>
      </c>
      <c r="K8" s="4"/>
      <c r="L8" s="4"/>
      <c r="M8" s="4"/>
      <c r="N8" s="15">
        <f t="shared" si="2"/>
        <v>267300</v>
      </c>
      <c r="O8" s="15">
        <f t="shared" si="3"/>
        <v>227875</v>
      </c>
    </row>
    <row r="9" spans="1:15" x14ac:dyDescent="0.25">
      <c r="A9" s="4" t="s">
        <v>17</v>
      </c>
      <c r="B9" s="15">
        <v>168700</v>
      </c>
      <c r="C9" s="15">
        <v>112800</v>
      </c>
      <c r="D9" s="6">
        <f t="shared" si="0"/>
        <v>281500</v>
      </c>
      <c r="E9" s="16">
        <f t="shared" si="1"/>
        <v>239325</v>
      </c>
      <c r="F9" s="7"/>
      <c r="G9" s="4"/>
      <c r="H9" s="4">
        <v>11650</v>
      </c>
      <c r="I9" s="4">
        <v>500</v>
      </c>
      <c r="J9" s="14">
        <v>3800</v>
      </c>
      <c r="K9" s="4"/>
      <c r="L9" s="4"/>
      <c r="M9" s="4">
        <v>3300</v>
      </c>
      <c r="N9" s="15">
        <f>SUM(D9,F9:M9)</f>
        <v>300750</v>
      </c>
      <c r="O9" s="15">
        <f>SUM(E9:M9)</f>
        <v>258575</v>
      </c>
    </row>
    <row r="10" spans="1:15" ht="15.75" thickBot="1" x14ac:dyDescent="0.3">
      <c r="A10" s="9" t="s">
        <v>18</v>
      </c>
      <c r="B10" s="15">
        <v>168700</v>
      </c>
      <c r="C10" s="15">
        <v>112800</v>
      </c>
      <c r="D10" s="10">
        <f t="shared" si="0"/>
        <v>281500</v>
      </c>
      <c r="E10" s="16">
        <f t="shared" si="1"/>
        <v>239325</v>
      </c>
      <c r="F10" s="11"/>
      <c r="G10" s="9"/>
      <c r="H10" s="9"/>
      <c r="I10" s="9"/>
      <c r="J10" s="14">
        <v>3800</v>
      </c>
      <c r="K10" s="9"/>
      <c r="L10" s="9"/>
      <c r="M10" s="9"/>
      <c r="N10" s="15">
        <f t="shared" ref="N10" si="4">SUM(D10,F10:M10)</f>
        <v>285300</v>
      </c>
      <c r="O10" s="15">
        <f t="shared" ref="O10" si="5">SUM(E10:M10)</f>
        <v>243125</v>
      </c>
    </row>
    <row r="11" spans="1:15" ht="15.75" thickBot="1" x14ac:dyDescent="0.3">
      <c r="A11" s="12" t="s">
        <v>1</v>
      </c>
      <c r="B11" s="13">
        <f t="shared" ref="B11:M11" si="6">SUM(B3:B10)</f>
        <v>1223600</v>
      </c>
      <c r="C11" s="13">
        <f t="shared" si="6"/>
        <v>816400</v>
      </c>
      <c r="D11" s="13">
        <f t="shared" si="6"/>
        <v>2040000</v>
      </c>
      <c r="E11" s="13">
        <f t="shared" si="6"/>
        <v>1734100</v>
      </c>
      <c r="F11" s="13">
        <f t="shared" si="6"/>
        <v>20000</v>
      </c>
      <c r="G11" s="13">
        <f t="shared" si="6"/>
        <v>31300</v>
      </c>
      <c r="H11" s="13">
        <f t="shared" si="6"/>
        <v>23300</v>
      </c>
      <c r="I11" s="13">
        <f t="shared" si="6"/>
        <v>2000</v>
      </c>
      <c r="J11" s="13">
        <f t="shared" si="6"/>
        <v>30400</v>
      </c>
      <c r="K11" s="13">
        <f t="shared" si="6"/>
        <v>500</v>
      </c>
      <c r="L11" s="13">
        <f t="shared" si="6"/>
        <v>2100</v>
      </c>
      <c r="M11" s="13">
        <f t="shared" si="6"/>
        <v>3300</v>
      </c>
      <c r="N11" s="13">
        <f t="shared" ref="N11:O11" si="7">SUM(N3:N10)</f>
        <v>2152900</v>
      </c>
      <c r="O11" s="13">
        <f t="shared" si="7"/>
        <v>1847000</v>
      </c>
    </row>
    <row r="12" spans="1:15" ht="15.75" thickBot="1" x14ac:dyDescent="0.3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21" thickBot="1" x14ac:dyDescent="0.3">
      <c r="A13" s="55" t="s">
        <v>35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spans="1:15" ht="77.25" thickBot="1" x14ac:dyDescent="0.3">
      <c r="A14" s="3" t="s">
        <v>0</v>
      </c>
      <c r="B14" s="2" t="s">
        <v>2</v>
      </c>
      <c r="C14" s="2" t="s">
        <v>3</v>
      </c>
      <c r="D14" s="2" t="s">
        <v>4</v>
      </c>
      <c r="E14" s="1" t="s">
        <v>24</v>
      </c>
      <c r="F14" s="2" t="s">
        <v>23</v>
      </c>
      <c r="G14" s="2" t="s">
        <v>10</v>
      </c>
      <c r="H14" s="2" t="s">
        <v>21</v>
      </c>
      <c r="I14" s="2" t="s">
        <v>7</v>
      </c>
      <c r="J14" s="2" t="s">
        <v>8</v>
      </c>
      <c r="K14" s="2" t="s">
        <v>9</v>
      </c>
      <c r="L14" s="2" t="s">
        <v>6</v>
      </c>
      <c r="M14" s="2" t="s">
        <v>5</v>
      </c>
      <c r="N14" s="2" t="s">
        <v>26</v>
      </c>
      <c r="O14" s="2" t="s">
        <v>27</v>
      </c>
    </row>
    <row r="15" spans="1:15" x14ac:dyDescent="0.25">
      <c r="A15" s="14" t="s">
        <v>11</v>
      </c>
      <c r="B15" s="15">
        <v>118400</v>
      </c>
      <c r="C15" s="15">
        <v>79000</v>
      </c>
      <c r="D15" s="16">
        <f>B15+C15</f>
        <v>197400</v>
      </c>
      <c r="E15" s="16">
        <f>75%*B15+C15</f>
        <v>167800</v>
      </c>
      <c r="F15" s="17">
        <v>20000</v>
      </c>
      <c r="G15" s="14"/>
      <c r="H15" s="14">
        <v>11650</v>
      </c>
      <c r="I15" s="14">
        <v>500</v>
      </c>
      <c r="J15" s="14">
        <v>3800</v>
      </c>
      <c r="K15" s="14">
        <v>500</v>
      </c>
      <c r="L15" s="14">
        <v>2100</v>
      </c>
      <c r="M15" s="14"/>
      <c r="N15" s="15">
        <f>SUM(D15,F15:M15)</f>
        <v>235950</v>
      </c>
      <c r="O15" s="15">
        <f>SUM(E15:M15)</f>
        <v>206350</v>
      </c>
    </row>
    <row r="16" spans="1:15" x14ac:dyDescent="0.25">
      <c r="A16" s="4" t="s">
        <v>12</v>
      </c>
      <c r="B16" s="15">
        <v>118400</v>
      </c>
      <c r="C16" s="15">
        <v>79000</v>
      </c>
      <c r="D16" s="6">
        <f t="shared" ref="D16:D22" si="8">SUM(B16:C16)</f>
        <v>197400</v>
      </c>
      <c r="E16" s="16">
        <f>75%*B16+C16</f>
        <v>167800</v>
      </c>
      <c r="F16" s="7"/>
      <c r="G16" s="4">
        <v>31300</v>
      </c>
      <c r="H16" s="4"/>
      <c r="I16" s="4"/>
      <c r="J16" s="14">
        <v>3800</v>
      </c>
      <c r="K16" s="4"/>
      <c r="L16" s="4"/>
      <c r="M16" s="4"/>
      <c r="N16" s="15">
        <f t="shared" ref="N16:N20" si="9">SUM(D16,F16:M16)</f>
        <v>232500</v>
      </c>
      <c r="O16" s="15">
        <f t="shared" ref="O16:O20" si="10">SUM(E16:M16)</f>
        <v>202900</v>
      </c>
    </row>
    <row r="17" spans="1:15" x14ac:dyDescent="0.25">
      <c r="A17" s="4" t="s">
        <v>13</v>
      </c>
      <c r="B17" s="15">
        <v>127400</v>
      </c>
      <c r="C17" s="15">
        <v>84000</v>
      </c>
      <c r="D17" s="6">
        <f t="shared" si="8"/>
        <v>211400</v>
      </c>
      <c r="E17" s="6">
        <f>75%*B17+C17</f>
        <v>179550</v>
      </c>
      <c r="F17" s="7"/>
      <c r="G17" s="4"/>
      <c r="H17" s="4"/>
      <c r="I17" s="4">
        <v>500</v>
      </c>
      <c r="J17" s="14">
        <v>3800</v>
      </c>
      <c r="K17" s="4"/>
      <c r="L17" s="4"/>
      <c r="M17" s="8"/>
      <c r="N17" s="15">
        <f t="shared" si="9"/>
        <v>215700</v>
      </c>
      <c r="O17" s="15">
        <f t="shared" si="10"/>
        <v>183850</v>
      </c>
    </row>
    <row r="18" spans="1:15" x14ac:dyDescent="0.25">
      <c r="A18" s="4" t="s">
        <v>14</v>
      </c>
      <c r="B18" s="15">
        <v>127400</v>
      </c>
      <c r="C18" s="15">
        <v>84000</v>
      </c>
      <c r="D18" s="6">
        <f t="shared" si="8"/>
        <v>211400</v>
      </c>
      <c r="E18" s="6">
        <f t="shared" ref="E18:E22" si="11">75%*B18+C18</f>
        <v>179550</v>
      </c>
      <c r="F18" s="7"/>
      <c r="G18" s="4"/>
      <c r="H18" s="4"/>
      <c r="I18" s="4"/>
      <c r="J18" s="14">
        <v>3800</v>
      </c>
      <c r="K18" s="4"/>
      <c r="L18" s="4"/>
      <c r="M18" s="4"/>
      <c r="N18" s="15">
        <f t="shared" si="9"/>
        <v>215200</v>
      </c>
      <c r="O18" s="15">
        <f t="shared" si="10"/>
        <v>183350</v>
      </c>
    </row>
    <row r="19" spans="1:15" x14ac:dyDescent="0.25">
      <c r="A19" s="4" t="s">
        <v>15</v>
      </c>
      <c r="B19" s="15">
        <v>135400</v>
      </c>
      <c r="C19" s="15">
        <v>90000</v>
      </c>
      <c r="D19" s="6">
        <f t="shared" si="8"/>
        <v>225400</v>
      </c>
      <c r="E19" s="6">
        <f t="shared" si="11"/>
        <v>191550</v>
      </c>
      <c r="F19" s="7"/>
      <c r="H19" s="4"/>
      <c r="I19" s="4">
        <v>500</v>
      </c>
      <c r="J19" s="14">
        <v>3800</v>
      </c>
      <c r="K19" s="4"/>
      <c r="L19" s="4"/>
      <c r="M19" s="4"/>
      <c r="N19" s="15">
        <f t="shared" si="9"/>
        <v>229700</v>
      </c>
      <c r="O19" s="15">
        <f t="shared" si="10"/>
        <v>195850</v>
      </c>
    </row>
    <row r="20" spans="1:15" x14ac:dyDescent="0.25">
      <c r="A20" s="4" t="s">
        <v>16</v>
      </c>
      <c r="B20" s="15">
        <v>135400</v>
      </c>
      <c r="C20" s="15">
        <v>90000</v>
      </c>
      <c r="D20" s="6">
        <f t="shared" si="8"/>
        <v>225400</v>
      </c>
      <c r="E20" s="6">
        <f t="shared" si="11"/>
        <v>191550</v>
      </c>
      <c r="F20" s="7"/>
      <c r="G20" s="4"/>
      <c r="H20" s="4"/>
      <c r="I20" s="4"/>
      <c r="J20" s="14">
        <v>3800</v>
      </c>
      <c r="K20" s="4"/>
      <c r="L20" s="4"/>
      <c r="M20" s="4"/>
      <c r="N20" s="15">
        <f t="shared" si="9"/>
        <v>229200</v>
      </c>
      <c r="O20" s="15">
        <f t="shared" si="10"/>
        <v>195350</v>
      </c>
    </row>
    <row r="21" spans="1:15" x14ac:dyDescent="0.25">
      <c r="A21" s="4" t="s">
        <v>17</v>
      </c>
      <c r="B21" s="15">
        <v>145400</v>
      </c>
      <c r="C21" s="15">
        <v>95500</v>
      </c>
      <c r="D21" s="6">
        <f t="shared" si="8"/>
        <v>240900</v>
      </c>
      <c r="E21" s="6">
        <f t="shared" si="11"/>
        <v>204550</v>
      </c>
      <c r="F21" s="7"/>
      <c r="G21" s="4"/>
      <c r="H21" s="4">
        <v>11650</v>
      </c>
      <c r="I21" s="4">
        <v>500</v>
      </c>
      <c r="J21" s="14">
        <v>3800</v>
      </c>
      <c r="K21" s="4"/>
      <c r="L21" s="4"/>
      <c r="M21" s="4">
        <v>3300</v>
      </c>
      <c r="N21" s="15">
        <f>SUM(D21,F21:M21)</f>
        <v>260150</v>
      </c>
      <c r="O21" s="15">
        <f>SUM(E21:M21)</f>
        <v>223800</v>
      </c>
    </row>
    <row r="22" spans="1:15" ht="15.75" thickBot="1" x14ac:dyDescent="0.3">
      <c r="A22" s="9" t="s">
        <v>18</v>
      </c>
      <c r="B22" s="15">
        <v>145400</v>
      </c>
      <c r="C22" s="15">
        <v>95500</v>
      </c>
      <c r="D22" s="10">
        <f t="shared" si="8"/>
        <v>240900</v>
      </c>
      <c r="E22" s="6">
        <f t="shared" si="11"/>
        <v>204550</v>
      </c>
      <c r="F22" s="11"/>
      <c r="G22" s="9"/>
      <c r="H22" s="9"/>
      <c r="I22" s="9"/>
      <c r="J22" s="14">
        <v>3800</v>
      </c>
      <c r="K22" s="9"/>
      <c r="L22" s="9"/>
      <c r="M22" s="9"/>
      <c r="N22" s="15">
        <f t="shared" ref="N22" si="12">SUM(D22,F22:M22)</f>
        <v>244700</v>
      </c>
      <c r="O22" s="15">
        <f t="shared" ref="O22" si="13">SUM(E22:M22)</f>
        <v>208350</v>
      </c>
    </row>
    <row r="23" spans="1:15" ht="15.75" thickBot="1" x14ac:dyDescent="0.3">
      <c r="A23" s="12" t="s">
        <v>1</v>
      </c>
      <c r="B23" s="13">
        <f t="shared" ref="B23:M23" si="14">SUM(B15:B22)</f>
        <v>1053200</v>
      </c>
      <c r="C23" s="13">
        <f t="shared" si="14"/>
        <v>697000</v>
      </c>
      <c r="D23" s="13">
        <f t="shared" si="14"/>
        <v>1750200</v>
      </c>
      <c r="E23" s="13">
        <f t="shared" si="14"/>
        <v>1486900</v>
      </c>
      <c r="F23" s="13">
        <f t="shared" si="14"/>
        <v>20000</v>
      </c>
      <c r="G23" s="13">
        <f t="shared" si="14"/>
        <v>31300</v>
      </c>
      <c r="H23" s="13">
        <f t="shared" si="14"/>
        <v>23300</v>
      </c>
      <c r="I23" s="13">
        <f t="shared" si="14"/>
        <v>2000</v>
      </c>
      <c r="J23" s="13">
        <f t="shared" si="14"/>
        <v>30400</v>
      </c>
      <c r="K23" s="13">
        <f t="shared" si="14"/>
        <v>500</v>
      </c>
      <c r="L23" s="13">
        <f t="shared" si="14"/>
        <v>2100</v>
      </c>
      <c r="M23" s="13">
        <f t="shared" si="14"/>
        <v>3300</v>
      </c>
      <c r="N23" s="13">
        <f t="shared" ref="N23:O23" si="15">SUM(N15:N22)</f>
        <v>1863100</v>
      </c>
      <c r="O23" s="13">
        <f t="shared" si="15"/>
        <v>1599800</v>
      </c>
    </row>
    <row r="24" spans="1:15" ht="15.75" thickBot="1" x14ac:dyDescent="0.3"/>
    <row r="25" spans="1:15" ht="21" thickBot="1" x14ac:dyDescent="0.3">
      <c r="A25" s="55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1:15" ht="77.25" thickBot="1" x14ac:dyDescent="0.3">
      <c r="A26" s="3" t="s">
        <v>0</v>
      </c>
      <c r="B26" s="2" t="s">
        <v>2</v>
      </c>
      <c r="C26" s="2" t="s">
        <v>3</v>
      </c>
      <c r="D26" s="2" t="s">
        <v>4</v>
      </c>
      <c r="E26" s="1" t="s">
        <v>24</v>
      </c>
      <c r="F26" s="2" t="s">
        <v>23</v>
      </c>
      <c r="G26" s="2" t="s">
        <v>10</v>
      </c>
      <c r="H26" s="2" t="s">
        <v>21</v>
      </c>
      <c r="I26" s="2" t="s">
        <v>7</v>
      </c>
      <c r="J26" s="2" t="s">
        <v>8</v>
      </c>
      <c r="K26" s="2" t="s">
        <v>9</v>
      </c>
      <c r="L26" s="2" t="s">
        <v>6</v>
      </c>
      <c r="M26" s="2" t="s">
        <v>5</v>
      </c>
      <c r="N26" s="2" t="s">
        <v>26</v>
      </c>
      <c r="O26" s="2" t="s">
        <v>27</v>
      </c>
    </row>
    <row r="27" spans="1:15" x14ac:dyDescent="0.25">
      <c r="A27" s="25" t="s">
        <v>11</v>
      </c>
      <c r="B27" s="15">
        <v>90700</v>
      </c>
      <c r="C27" s="15">
        <v>59800</v>
      </c>
      <c r="D27" s="25">
        <f>B27+C27</f>
        <v>150500</v>
      </c>
      <c r="E27" s="25">
        <f>75%*B27+C27</f>
        <v>127825</v>
      </c>
      <c r="F27" s="26">
        <v>20000</v>
      </c>
      <c r="G27" s="25"/>
      <c r="H27" s="25">
        <v>11650</v>
      </c>
      <c r="I27" s="25">
        <v>500</v>
      </c>
      <c r="J27" s="25">
        <v>3800</v>
      </c>
      <c r="K27" s="25">
        <v>500</v>
      </c>
      <c r="L27" s="25">
        <v>2100</v>
      </c>
      <c r="M27" s="25"/>
      <c r="N27" s="15">
        <f t="shared" ref="N27:N32" si="16">SUM(D27,F27:M27)</f>
        <v>189050</v>
      </c>
      <c r="O27" s="15">
        <f>SUM(E27:M27)</f>
        <v>166375</v>
      </c>
    </row>
    <row r="28" spans="1:15" x14ac:dyDescent="0.25">
      <c r="A28" s="27" t="s">
        <v>12</v>
      </c>
      <c r="B28" s="15">
        <v>90700</v>
      </c>
      <c r="C28" s="15">
        <v>59800</v>
      </c>
      <c r="D28" s="27">
        <f t="shared" ref="D28:D34" si="17">SUM(B28:C28)</f>
        <v>150500</v>
      </c>
      <c r="E28" s="25">
        <f t="shared" ref="E28:E34" si="18">75%*B28+C28</f>
        <v>127825</v>
      </c>
      <c r="F28" s="28"/>
      <c r="G28" s="27">
        <v>31300</v>
      </c>
      <c r="H28" s="27"/>
      <c r="I28" s="27"/>
      <c r="J28" s="25">
        <v>3800</v>
      </c>
      <c r="K28" s="27"/>
      <c r="L28" s="27"/>
      <c r="M28" s="27"/>
      <c r="N28" s="15">
        <f t="shared" si="16"/>
        <v>185600</v>
      </c>
      <c r="O28" s="15">
        <f t="shared" ref="O28:O32" si="19">SUM(E28:M28)</f>
        <v>162925</v>
      </c>
    </row>
    <row r="29" spans="1:15" x14ac:dyDescent="0.25">
      <c r="A29" s="27" t="s">
        <v>13</v>
      </c>
      <c r="B29" s="15">
        <v>96700</v>
      </c>
      <c r="C29" s="15">
        <v>63800</v>
      </c>
      <c r="D29" s="27">
        <f t="shared" si="17"/>
        <v>160500</v>
      </c>
      <c r="E29" s="25">
        <f t="shared" si="18"/>
        <v>136325</v>
      </c>
      <c r="F29" s="28"/>
      <c r="G29" s="27"/>
      <c r="H29" s="27"/>
      <c r="I29" s="27">
        <v>500</v>
      </c>
      <c r="J29" s="25">
        <v>3800</v>
      </c>
      <c r="K29" s="27"/>
      <c r="L29" s="27"/>
      <c r="M29" s="29"/>
      <c r="N29" s="15">
        <f t="shared" si="16"/>
        <v>164800</v>
      </c>
      <c r="O29" s="15">
        <f t="shared" si="19"/>
        <v>140625</v>
      </c>
    </row>
    <row r="30" spans="1:15" x14ac:dyDescent="0.25">
      <c r="A30" s="27" t="s">
        <v>14</v>
      </c>
      <c r="B30" s="15">
        <v>96700</v>
      </c>
      <c r="C30" s="15">
        <v>63800</v>
      </c>
      <c r="D30" s="27">
        <f t="shared" si="17"/>
        <v>160500</v>
      </c>
      <c r="E30" s="25">
        <f t="shared" si="18"/>
        <v>136325</v>
      </c>
      <c r="F30" s="28"/>
      <c r="G30" s="27"/>
      <c r="H30" s="27"/>
      <c r="I30" s="27"/>
      <c r="J30" s="25">
        <v>3800</v>
      </c>
      <c r="K30" s="27"/>
      <c r="L30" s="27"/>
      <c r="M30" s="27"/>
      <c r="N30" s="15">
        <f t="shared" si="16"/>
        <v>164300</v>
      </c>
      <c r="O30" s="15">
        <f t="shared" si="19"/>
        <v>140125</v>
      </c>
    </row>
    <row r="31" spans="1:15" x14ac:dyDescent="0.25">
      <c r="A31" s="27" t="s">
        <v>15</v>
      </c>
      <c r="B31" s="15">
        <v>103700</v>
      </c>
      <c r="C31" s="15">
        <v>68800</v>
      </c>
      <c r="D31" s="27">
        <f t="shared" si="17"/>
        <v>172500</v>
      </c>
      <c r="E31" s="25">
        <f t="shared" si="18"/>
        <v>146575</v>
      </c>
      <c r="F31" s="28"/>
      <c r="G31" s="27"/>
      <c r="H31" s="27"/>
      <c r="I31" s="27">
        <v>500</v>
      </c>
      <c r="J31" s="25">
        <v>3800</v>
      </c>
      <c r="K31" s="27"/>
      <c r="L31" s="27"/>
      <c r="M31" s="27"/>
      <c r="N31" s="15">
        <f t="shared" si="16"/>
        <v>176800</v>
      </c>
      <c r="O31" s="15">
        <f t="shared" si="19"/>
        <v>150875</v>
      </c>
    </row>
    <row r="32" spans="1:15" x14ac:dyDescent="0.25">
      <c r="A32" s="27" t="s">
        <v>16</v>
      </c>
      <c r="B32" s="15">
        <v>103700</v>
      </c>
      <c r="C32" s="15">
        <v>68800</v>
      </c>
      <c r="D32" s="27">
        <f t="shared" si="17"/>
        <v>172500</v>
      </c>
      <c r="E32" s="25">
        <f t="shared" si="18"/>
        <v>146575</v>
      </c>
      <c r="F32" s="28"/>
      <c r="G32" s="27"/>
      <c r="H32" s="27"/>
      <c r="I32" s="27"/>
      <c r="J32" s="25">
        <v>3800</v>
      </c>
      <c r="K32" s="27"/>
      <c r="L32" s="27"/>
      <c r="M32" s="27"/>
      <c r="N32" s="15">
        <f t="shared" si="16"/>
        <v>176300</v>
      </c>
      <c r="O32" s="15">
        <f t="shared" si="19"/>
        <v>150375</v>
      </c>
    </row>
    <row r="33" spans="1:15" x14ac:dyDescent="0.25">
      <c r="A33" s="27" t="s">
        <v>17</v>
      </c>
      <c r="B33" s="15">
        <v>111700</v>
      </c>
      <c r="C33" s="15">
        <v>72300</v>
      </c>
      <c r="D33" s="27">
        <f t="shared" si="17"/>
        <v>184000</v>
      </c>
      <c r="E33" s="25">
        <f t="shared" si="18"/>
        <v>156075</v>
      </c>
      <c r="F33" s="28"/>
      <c r="G33" s="27"/>
      <c r="H33" s="27">
        <v>11650</v>
      </c>
      <c r="I33" s="27">
        <v>500</v>
      </c>
      <c r="J33" s="25">
        <v>3800</v>
      </c>
      <c r="K33" s="27"/>
      <c r="L33" s="27"/>
      <c r="M33" s="27">
        <v>3300</v>
      </c>
      <c r="N33" s="15">
        <f>SUM(D33,F33:M33)</f>
        <v>203250</v>
      </c>
      <c r="O33" s="15">
        <f>SUM(E33:M33)</f>
        <v>175325</v>
      </c>
    </row>
    <row r="34" spans="1:15" ht="15.75" thickBot="1" x14ac:dyDescent="0.3">
      <c r="A34" s="30" t="s">
        <v>18</v>
      </c>
      <c r="B34" s="15">
        <v>111700</v>
      </c>
      <c r="C34" s="15">
        <v>72300</v>
      </c>
      <c r="D34" s="30">
        <f t="shared" si="17"/>
        <v>184000</v>
      </c>
      <c r="E34" s="25">
        <f t="shared" si="18"/>
        <v>156075</v>
      </c>
      <c r="F34" s="31"/>
      <c r="G34" s="30"/>
      <c r="H34" s="30"/>
      <c r="I34" s="30"/>
      <c r="J34" s="25">
        <v>3800</v>
      </c>
      <c r="K34" s="30"/>
      <c r="L34" s="30"/>
      <c r="M34" s="30"/>
      <c r="N34" s="15">
        <f t="shared" ref="N34" si="20">SUM(D34,F34:M34)</f>
        <v>187800</v>
      </c>
      <c r="O34" s="15">
        <f t="shared" ref="O34" si="21">SUM(E34:M34)</f>
        <v>159875</v>
      </c>
    </row>
    <row r="35" spans="1:15" ht="15.75" thickBot="1" x14ac:dyDescent="0.3">
      <c r="A35" s="32" t="s">
        <v>1</v>
      </c>
      <c r="B35" s="33">
        <f t="shared" ref="B35:M35" si="22">SUM(B27:B34)</f>
        <v>805600</v>
      </c>
      <c r="C35" s="33">
        <f t="shared" si="22"/>
        <v>529400</v>
      </c>
      <c r="D35" s="33">
        <f t="shared" si="22"/>
        <v>1335000</v>
      </c>
      <c r="E35" s="33">
        <f t="shared" si="22"/>
        <v>1133600</v>
      </c>
      <c r="F35" s="33">
        <f t="shared" si="22"/>
        <v>20000</v>
      </c>
      <c r="G35" s="33">
        <f t="shared" si="22"/>
        <v>31300</v>
      </c>
      <c r="H35" s="33">
        <f t="shared" si="22"/>
        <v>23300</v>
      </c>
      <c r="I35" s="33">
        <f t="shared" si="22"/>
        <v>2000</v>
      </c>
      <c r="J35" s="33">
        <f t="shared" si="22"/>
        <v>30400</v>
      </c>
      <c r="K35" s="33">
        <f t="shared" si="22"/>
        <v>500</v>
      </c>
      <c r="L35" s="33">
        <f t="shared" si="22"/>
        <v>2100</v>
      </c>
      <c r="M35" s="33">
        <f t="shared" si="22"/>
        <v>3300</v>
      </c>
      <c r="N35" s="33">
        <f t="shared" ref="N35:O35" si="23">SUM(N27:N34)</f>
        <v>1447900</v>
      </c>
      <c r="O35" s="33">
        <f t="shared" si="23"/>
        <v>1246500</v>
      </c>
    </row>
    <row r="36" spans="1:15" ht="15.75" thickBot="1" x14ac:dyDescent="0.3"/>
    <row r="37" spans="1:15" ht="21" thickBot="1" x14ac:dyDescent="0.3">
      <c r="A37" s="55" t="s">
        <v>42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</row>
    <row r="38" spans="1:15" ht="77.25" thickBot="1" x14ac:dyDescent="0.3">
      <c r="A38" s="3" t="s">
        <v>0</v>
      </c>
      <c r="B38" s="2" t="s">
        <v>2</v>
      </c>
      <c r="C38" s="2" t="s">
        <v>3</v>
      </c>
      <c r="D38" s="2" t="s">
        <v>4</v>
      </c>
      <c r="E38" s="1" t="s">
        <v>24</v>
      </c>
      <c r="F38" s="2" t="s">
        <v>23</v>
      </c>
      <c r="G38" s="2" t="s">
        <v>10</v>
      </c>
      <c r="H38" s="2" t="s">
        <v>21</v>
      </c>
      <c r="I38" s="2" t="s">
        <v>7</v>
      </c>
      <c r="J38" s="2" t="s">
        <v>8</v>
      </c>
      <c r="K38" s="2" t="s">
        <v>9</v>
      </c>
      <c r="L38" s="2" t="s">
        <v>6</v>
      </c>
      <c r="M38" s="2" t="s">
        <v>5</v>
      </c>
      <c r="N38" s="2" t="s">
        <v>26</v>
      </c>
      <c r="O38" s="2" t="s">
        <v>27</v>
      </c>
    </row>
    <row r="39" spans="1:15" x14ac:dyDescent="0.25">
      <c r="A39" s="14" t="s">
        <v>11</v>
      </c>
      <c r="B39" s="15">
        <v>52200</v>
      </c>
      <c r="C39" s="15">
        <v>17100</v>
      </c>
      <c r="D39" s="16">
        <f>SUM(B39:C39)</f>
        <v>69300</v>
      </c>
      <c r="E39" s="17">
        <f>75%*B39+C39</f>
        <v>56250</v>
      </c>
      <c r="F39" s="17">
        <v>20000</v>
      </c>
      <c r="G39" s="14"/>
      <c r="H39" s="14"/>
      <c r="I39" s="14">
        <v>500</v>
      </c>
      <c r="J39" s="14">
        <v>3800</v>
      </c>
      <c r="K39" s="14">
        <v>500</v>
      </c>
      <c r="L39" s="14">
        <v>2100</v>
      </c>
      <c r="M39" s="14"/>
      <c r="N39" s="15">
        <f>SUM(D39,F39:M39)</f>
        <v>96200</v>
      </c>
      <c r="O39" s="15">
        <f>SUM(E39:M39)</f>
        <v>83150</v>
      </c>
    </row>
    <row r="40" spans="1:15" x14ac:dyDescent="0.25">
      <c r="A40" s="4" t="s">
        <v>12</v>
      </c>
      <c r="B40" s="15">
        <v>52200</v>
      </c>
      <c r="C40" s="15">
        <v>17100</v>
      </c>
      <c r="D40" s="6">
        <f>SUM(B40:C40)</f>
        <v>69300</v>
      </c>
      <c r="E40" s="17">
        <f t="shared" ref="E40:E44" si="24">75%*B40+C40</f>
        <v>56250</v>
      </c>
      <c r="F40" s="7"/>
      <c r="G40" s="4">
        <v>31300</v>
      </c>
      <c r="H40" s="4"/>
      <c r="I40" s="4"/>
      <c r="J40" s="14">
        <v>3800</v>
      </c>
      <c r="K40" s="4"/>
      <c r="L40" s="4"/>
      <c r="M40" s="4"/>
      <c r="N40" s="15">
        <f t="shared" ref="N40:N44" si="25">SUM(D40,F40:M40)</f>
        <v>104400</v>
      </c>
      <c r="O40" s="15">
        <f t="shared" ref="O40:O44" si="26">SUM(E40:M40)</f>
        <v>91350</v>
      </c>
    </row>
    <row r="41" spans="1:15" x14ac:dyDescent="0.25">
      <c r="A41" s="4" t="s">
        <v>13</v>
      </c>
      <c r="B41" s="15">
        <v>56200</v>
      </c>
      <c r="C41" s="15">
        <v>18100</v>
      </c>
      <c r="D41" s="6">
        <f t="shared" ref="D41:D46" si="27">B41+C41</f>
        <v>74300</v>
      </c>
      <c r="E41" s="17">
        <f t="shared" si="24"/>
        <v>60250</v>
      </c>
      <c r="F41" s="7"/>
      <c r="G41" s="8"/>
      <c r="H41" s="4"/>
      <c r="I41" s="4">
        <v>500</v>
      </c>
      <c r="J41" s="14">
        <v>3800</v>
      </c>
      <c r="K41" s="4"/>
      <c r="L41" s="4"/>
      <c r="M41" s="4"/>
      <c r="N41" s="15">
        <f t="shared" si="25"/>
        <v>78600</v>
      </c>
      <c r="O41" s="15">
        <f t="shared" si="26"/>
        <v>64550</v>
      </c>
    </row>
    <row r="42" spans="1:15" x14ac:dyDescent="0.25">
      <c r="A42" s="4" t="s">
        <v>14</v>
      </c>
      <c r="B42" s="15">
        <v>56200</v>
      </c>
      <c r="C42" s="15">
        <v>18100</v>
      </c>
      <c r="D42" s="6">
        <f t="shared" si="27"/>
        <v>74300</v>
      </c>
      <c r="E42" s="17">
        <f t="shared" si="24"/>
        <v>60250</v>
      </c>
      <c r="F42" s="7"/>
      <c r="G42" s="4"/>
      <c r="H42" s="4"/>
      <c r="I42" s="4"/>
      <c r="J42" s="14">
        <v>3800</v>
      </c>
      <c r="K42" s="4"/>
      <c r="L42" s="4"/>
      <c r="M42" s="4"/>
      <c r="N42" s="15">
        <f t="shared" si="25"/>
        <v>78100</v>
      </c>
      <c r="O42" s="15">
        <f t="shared" si="26"/>
        <v>64050</v>
      </c>
    </row>
    <row r="43" spans="1:15" x14ac:dyDescent="0.25">
      <c r="A43" s="4" t="s">
        <v>15</v>
      </c>
      <c r="B43" s="15">
        <v>60200</v>
      </c>
      <c r="C43" s="15">
        <v>18100</v>
      </c>
      <c r="D43" s="6">
        <f t="shared" si="27"/>
        <v>78300</v>
      </c>
      <c r="E43" s="17">
        <f t="shared" si="24"/>
        <v>63250</v>
      </c>
      <c r="F43" s="7"/>
      <c r="G43" s="8"/>
      <c r="H43" s="4"/>
      <c r="I43" s="4">
        <v>500</v>
      </c>
      <c r="J43" s="14">
        <v>3800</v>
      </c>
      <c r="K43" s="4"/>
      <c r="L43" s="4"/>
      <c r="M43" s="4">
        <v>3300</v>
      </c>
      <c r="N43" s="15">
        <f t="shared" si="25"/>
        <v>85900</v>
      </c>
      <c r="O43" s="15">
        <f t="shared" si="26"/>
        <v>70850</v>
      </c>
    </row>
    <row r="44" spans="1:15" x14ac:dyDescent="0.25">
      <c r="A44" s="9" t="s">
        <v>16</v>
      </c>
      <c r="B44" s="15">
        <v>60200</v>
      </c>
      <c r="C44" s="15">
        <v>18100</v>
      </c>
      <c r="D44" s="10">
        <f t="shared" si="27"/>
        <v>78300</v>
      </c>
      <c r="E44" s="17">
        <f t="shared" si="24"/>
        <v>63250</v>
      </c>
      <c r="F44" s="11"/>
      <c r="G44" s="9"/>
      <c r="H44" s="9"/>
      <c r="I44" s="9"/>
      <c r="J44" s="14">
        <v>3800</v>
      </c>
      <c r="K44" s="9"/>
      <c r="L44" s="9"/>
      <c r="M44" s="9"/>
      <c r="N44" s="15">
        <f t="shared" si="25"/>
        <v>82100</v>
      </c>
      <c r="O44" s="15">
        <f t="shared" si="26"/>
        <v>67050</v>
      </c>
    </row>
    <row r="45" spans="1:15" x14ac:dyDescent="0.25">
      <c r="A45" s="9" t="s">
        <v>17</v>
      </c>
      <c r="B45" s="15">
        <v>63150</v>
      </c>
      <c r="C45" s="15">
        <v>19100</v>
      </c>
      <c r="D45" s="10">
        <f t="shared" si="27"/>
        <v>82250</v>
      </c>
      <c r="E45" s="17">
        <f t="shared" ref="E45:E46" si="28">75%*B45+C45</f>
        <v>66462.5</v>
      </c>
      <c r="F45" s="11"/>
      <c r="G45" s="9"/>
      <c r="H45" s="9"/>
      <c r="I45" s="9">
        <v>500</v>
      </c>
      <c r="J45" s="14">
        <v>3800</v>
      </c>
      <c r="K45" s="9"/>
      <c r="L45" s="9"/>
      <c r="M45" s="9"/>
      <c r="N45" s="15">
        <f t="shared" ref="N45:N46" si="29">SUM(D45,F45:M45)</f>
        <v>86550</v>
      </c>
      <c r="O45" s="15">
        <f t="shared" ref="O45:O46" si="30">SUM(E45:M45)</f>
        <v>70762.5</v>
      </c>
    </row>
    <row r="46" spans="1:15" ht="15.75" thickBot="1" x14ac:dyDescent="0.3">
      <c r="A46" s="9" t="s">
        <v>18</v>
      </c>
      <c r="B46" s="15">
        <v>63150</v>
      </c>
      <c r="C46" s="15">
        <v>19100</v>
      </c>
      <c r="D46" s="10">
        <f t="shared" si="27"/>
        <v>82250</v>
      </c>
      <c r="E46" s="17">
        <f t="shared" si="28"/>
        <v>66462.5</v>
      </c>
      <c r="F46" s="11"/>
      <c r="G46" s="9"/>
      <c r="H46" s="9"/>
      <c r="I46" s="9"/>
      <c r="J46" s="14">
        <v>3800</v>
      </c>
      <c r="K46" s="9"/>
      <c r="L46" s="9"/>
      <c r="M46" s="9"/>
      <c r="N46" s="15">
        <f t="shared" si="29"/>
        <v>86050</v>
      </c>
      <c r="O46" s="15">
        <f t="shared" si="30"/>
        <v>70262.5</v>
      </c>
    </row>
    <row r="47" spans="1:15" ht="15.75" thickBot="1" x14ac:dyDescent="0.3">
      <c r="A47" s="12" t="s">
        <v>1</v>
      </c>
      <c r="B47" s="13">
        <f t="shared" ref="B47:O47" si="31">SUM(B39:B46)</f>
        <v>463500</v>
      </c>
      <c r="C47" s="13">
        <f t="shared" si="31"/>
        <v>144800</v>
      </c>
      <c r="D47" s="13">
        <f t="shared" si="31"/>
        <v>608300</v>
      </c>
      <c r="E47" s="13">
        <f t="shared" si="31"/>
        <v>492425</v>
      </c>
      <c r="F47" s="13">
        <f t="shared" si="31"/>
        <v>20000</v>
      </c>
      <c r="G47" s="13">
        <f t="shared" si="31"/>
        <v>31300</v>
      </c>
      <c r="H47" s="13">
        <f t="shared" si="31"/>
        <v>0</v>
      </c>
      <c r="I47" s="13">
        <f t="shared" si="31"/>
        <v>2000</v>
      </c>
      <c r="J47" s="13">
        <f t="shared" si="31"/>
        <v>30400</v>
      </c>
      <c r="K47" s="13">
        <f t="shared" si="31"/>
        <v>500</v>
      </c>
      <c r="L47" s="13">
        <f t="shared" si="31"/>
        <v>2100</v>
      </c>
      <c r="M47" s="13">
        <f t="shared" si="31"/>
        <v>3300</v>
      </c>
      <c r="N47" s="13">
        <f t="shared" si="31"/>
        <v>697900</v>
      </c>
      <c r="O47" s="13">
        <f t="shared" si="31"/>
        <v>582025</v>
      </c>
    </row>
    <row r="48" spans="1:15" ht="15.75" thickBot="1" x14ac:dyDescent="0.3"/>
    <row r="49" spans="1:15" ht="21" thickBot="1" x14ac:dyDescent="0.3">
      <c r="A49" s="55" t="s">
        <v>37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7"/>
    </row>
    <row r="50" spans="1:15" ht="77.25" thickBot="1" x14ac:dyDescent="0.3">
      <c r="A50" s="3" t="s">
        <v>0</v>
      </c>
      <c r="B50" s="2" t="s">
        <v>2</v>
      </c>
      <c r="C50" s="2" t="s">
        <v>3</v>
      </c>
      <c r="D50" s="2" t="s">
        <v>4</v>
      </c>
      <c r="E50" s="1" t="s">
        <v>24</v>
      </c>
      <c r="F50" s="2" t="s">
        <v>23</v>
      </c>
      <c r="G50" s="2" t="s">
        <v>10</v>
      </c>
      <c r="H50" s="2" t="s">
        <v>21</v>
      </c>
      <c r="I50" s="2" t="s">
        <v>7</v>
      </c>
      <c r="J50" s="2" t="s">
        <v>8</v>
      </c>
      <c r="K50" s="2" t="s">
        <v>9</v>
      </c>
      <c r="L50" s="2" t="s">
        <v>6</v>
      </c>
      <c r="M50" s="2" t="s">
        <v>5</v>
      </c>
      <c r="N50" s="2" t="s">
        <v>26</v>
      </c>
      <c r="O50" s="2" t="s">
        <v>27</v>
      </c>
    </row>
    <row r="51" spans="1:15" x14ac:dyDescent="0.25">
      <c r="A51" s="14" t="s">
        <v>11</v>
      </c>
      <c r="B51" s="15">
        <v>42400</v>
      </c>
      <c r="C51" s="15">
        <v>13800</v>
      </c>
      <c r="D51" s="16">
        <f>SUM(B51+C51)</f>
        <v>56200</v>
      </c>
      <c r="E51" s="16">
        <f>75%*B51+C51</f>
        <v>45600</v>
      </c>
      <c r="F51" s="17">
        <v>20000</v>
      </c>
      <c r="G51" s="14"/>
      <c r="H51" s="14">
        <v>9000</v>
      </c>
      <c r="I51" s="14">
        <v>500</v>
      </c>
      <c r="J51" s="14">
        <v>3800</v>
      </c>
      <c r="K51" s="14">
        <v>500</v>
      </c>
      <c r="L51" s="14">
        <v>2100</v>
      </c>
      <c r="M51" s="14"/>
      <c r="N51" s="15">
        <f>SUM(D51,F51:M51)</f>
        <v>92100</v>
      </c>
      <c r="O51" s="15">
        <f>SUM(E51:M51)</f>
        <v>81500</v>
      </c>
    </row>
    <row r="52" spans="1:15" x14ac:dyDescent="0.25">
      <c r="A52" s="4" t="s">
        <v>12</v>
      </c>
      <c r="B52" s="15">
        <v>42400</v>
      </c>
      <c r="C52" s="15">
        <v>13800</v>
      </c>
      <c r="D52" s="6">
        <f>SUM(B52+C52)</f>
        <v>56200</v>
      </c>
      <c r="E52" s="16">
        <f t="shared" ref="E52:E54" si="32">75%*B52+C52</f>
        <v>45600</v>
      </c>
      <c r="F52" s="7"/>
      <c r="G52" s="4"/>
      <c r="H52" s="4"/>
      <c r="I52" s="4"/>
      <c r="J52" s="14">
        <v>3800</v>
      </c>
      <c r="K52" s="4"/>
      <c r="L52" s="4"/>
      <c r="M52" s="4"/>
      <c r="N52" s="15">
        <f t="shared" ref="N52:N54" si="33">SUM(D52,F52:M52)</f>
        <v>60000</v>
      </c>
      <c r="O52" s="15">
        <f t="shared" ref="O52:O54" si="34">SUM(E52:M52)</f>
        <v>49400</v>
      </c>
    </row>
    <row r="53" spans="1:15" x14ac:dyDescent="0.25">
      <c r="A53" s="4" t="s">
        <v>13</v>
      </c>
      <c r="B53" s="15">
        <v>43400</v>
      </c>
      <c r="C53" s="15">
        <v>14800</v>
      </c>
      <c r="D53" s="6">
        <f>SUM(B53+C53)</f>
        <v>58200</v>
      </c>
      <c r="E53" s="16">
        <f t="shared" si="32"/>
        <v>47350</v>
      </c>
      <c r="F53" s="7"/>
      <c r="G53" s="4"/>
      <c r="H53" s="4"/>
      <c r="I53" s="4">
        <v>500</v>
      </c>
      <c r="J53" s="14">
        <v>3800</v>
      </c>
      <c r="K53" s="4"/>
      <c r="L53" s="4"/>
      <c r="M53" s="4">
        <v>3300</v>
      </c>
      <c r="N53" s="15">
        <f t="shared" si="33"/>
        <v>65800</v>
      </c>
      <c r="O53" s="15">
        <f t="shared" si="34"/>
        <v>54950</v>
      </c>
    </row>
    <row r="54" spans="1:15" ht="15.75" thickBot="1" x14ac:dyDescent="0.3">
      <c r="A54" s="4" t="s">
        <v>14</v>
      </c>
      <c r="B54" s="15">
        <v>43400</v>
      </c>
      <c r="C54" s="15">
        <v>14800</v>
      </c>
      <c r="D54" s="10">
        <f>SUM(B54+C54)</f>
        <v>58200</v>
      </c>
      <c r="E54" s="16">
        <f t="shared" si="32"/>
        <v>47350</v>
      </c>
      <c r="F54" s="11"/>
      <c r="G54" s="9"/>
      <c r="H54" s="9"/>
      <c r="I54" s="9"/>
      <c r="J54" s="14">
        <v>3800</v>
      </c>
      <c r="K54" s="9"/>
      <c r="L54" s="9"/>
      <c r="M54" s="9"/>
      <c r="N54" s="15">
        <f t="shared" si="33"/>
        <v>62000</v>
      </c>
      <c r="O54" s="15">
        <f t="shared" si="34"/>
        <v>51150</v>
      </c>
    </row>
    <row r="55" spans="1:15" ht="15.75" thickBot="1" x14ac:dyDescent="0.3">
      <c r="A55" s="12" t="s">
        <v>1</v>
      </c>
      <c r="B55" s="13">
        <f t="shared" ref="B55:O55" si="35">SUM(B51:B54)</f>
        <v>171600</v>
      </c>
      <c r="C55" s="13">
        <f t="shared" si="35"/>
        <v>57200</v>
      </c>
      <c r="D55" s="13">
        <f t="shared" si="35"/>
        <v>228800</v>
      </c>
      <c r="E55" s="13">
        <f t="shared" si="35"/>
        <v>185900</v>
      </c>
      <c r="F55" s="13">
        <f t="shared" si="35"/>
        <v>20000</v>
      </c>
      <c r="G55" s="13">
        <f t="shared" si="35"/>
        <v>0</v>
      </c>
      <c r="H55" s="13">
        <f t="shared" si="35"/>
        <v>9000</v>
      </c>
      <c r="I55" s="13">
        <f t="shared" si="35"/>
        <v>1000</v>
      </c>
      <c r="J55" s="13">
        <f t="shared" si="35"/>
        <v>15200</v>
      </c>
      <c r="K55" s="13">
        <f t="shared" si="35"/>
        <v>500</v>
      </c>
      <c r="L55" s="13">
        <f t="shared" si="35"/>
        <v>2100</v>
      </c>
      <c r="M55" s="13">
        <f t="shared" si="35"/>
        <v>3300</v>
      </c>
      <c r="N55" s="13">
        <f t="shared" si="35"/>
        <v>279900</v>
      </c>
      <c r="O55" s="13">
        <f t="shared" si="35"/>
        <v>237000</v>
      </c>
    </row>
    <row r="56" spans="1:15" ht="15.75" thickBot="1" x14ac:dyDescent="0.3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21" thickBot="1" x14ac:dyDescent="0.3">
      <c r="A57" s="55" t="s">
        <v>38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7"/>
    </row>
    <row r="58" spans="1:15" ht="77.25" thickBot="1" x14ac:dyDescent="0.3">
      <c r="A58" s="3" t="s">
        <v>0</v>
      </c>
      <c r="B58" s="2" t="s">
        <v>2</v>
      </c>
      <c r="C58" s="2" t="s">
        <v>3</v>
      </c>
      <c r="D58" s="2" t="s">
        <v>4</v>
      </c>
      <c r="E58" s="1" t="s">
        <v>24</v>
      </c>
      <c r="F58" s="2" t="s">
        <v>23</v>
      </c>
      <c r="G58" s="2" t="s">
        <v>10</v>
      </c>
      <c r="H58" s="2" t="s">
        <v>21</v>
      </c>
      <c r="I58" s="2" t="s">
        <v>7</v>
      </c>
      <c r="J58" s="2" t="s">
        <v>8</v>
      </c>
      <c r="K58" s="2" t="s">
        <v>9</v>
      </c>
      <c r="L58" s="2" t="s">
        <v>6</v>
      </c>
      <c r="M58" s="2" t="s">
        <v>5</v>
      </c>
      <c r="N58" s="2" t="s">
        <v>26</v>
      </c>
      <c r="O58" s="2" t="s">
        <v>27</v>
      </c>
    </row>
    <row r="59" spans="1:15" x14ac:dyDescent="0.25">
      <c r="A59" s="14" t="s">
        <v>11</v>
      </c>
      <c r="B59" s="15">
        <v>39100</v>
      </c>
      <c r="C59" s="15">
        <v>16700</v>
      </c>
      <c r="D59" s="16">
        <f>SUM(B59+C59)</f>
        <v>55800</v>
      </c>
      <c r="E59" s="16">
        <f>75%*B59+C59</f>
        <v>46025</v>
      </c>
      <c r="F59" s="17">
        <v>20000</v>
      </c>
      <c r="G59" s="14"/>
      <c r="H59" s="14">
        <v>9000</v>
      </c>
      <c r="I59" s="14">
        <v>500</v>
      </c>
      <c r="J59" s="14">
        <v>3800</v>
      </c>
      <c r="K59" s="14">
        <v>500</v>
      </c>
      <c r="L59" s="14">
        <v>2100</v>
      </c>
      <c r="M59" s="14"/>
      <c r="N59" s="15">
        <f>SUM(D59,F59:M59)</f>
        <v>91700</v>
      </c>
      <c r="O59" s="15">
        <f>SUM(E59:M59)</f>
        <v>81925</v>
      </c>
    </row>
    <row r="60" spans="1:15" x14ac:dyDescent="0.25">
      <c r="A60" s="4" t="s">
        <v>12</v>
      </c>
      <c r="B60" s="15">
        <v>39100</v>
      </c>
      <c r="C60" s="15">
        <v>16700</v>
      </c>
      <c r="D60" s="6">
        <f>SUM(B60+C60)</f>
        <v>55800</v>
      </c>
      <c r="E60" s="16">
        <f t="shared" ref="E60:E62" si="36">75%*B60+C60</f>
        <v>46025</v>
      </c>
      <c r="F60" s="7"/>
      <c r="G60" s="4">
        <v>31300</v>
      </c>
      <c r="H60" s="4"/>
      <c r="I60" s="4"/>
      <c r="J60" s="14">
        <v>3800</v>
      </c>
      <c r="K60" s="4"/>
      <c r="L60" s="4"/>
      <c r="M60" s="4"/>
      <c r="N60" s="15">
        <f t="shared" ref="N60:N62" si="37">SUM(D60,F60:M60)</f>
        <v>90900</v>
      </c>
      <c r="O60" s="15">
        <f t="shared" ref="O60:O62" si="38">SUM(E60:M60)</f>
        <v>81125</v>
      </c>
    </row>
    <row r="61" spans="1:15" x14ac:dyDescent="0.25">
      <c r="A61" s="4" t="s">
        <v>13</v>
      </c>
      <c r="B61" s="15">
        <v>40900</v>
      </c>
      <c r="C61" s="15">
        <v>17400</v>
      </c>
      <c r="D61" s="6">
        <f>SUM(B61+C61)</f>
        <v>58300</v>
      </c>
      <c r="E61" s="16">
        <f t="shared" si="36"/>
        <v>48075</v>
      </c>
      <c r="F61" s="7"/>
      <c r="G61" s="4"/>
      <c r="H61" s="4"/>
      <c r="I61" s="4">
        <v>500</v>
      </c>
      <c r="J61" s="14">
        <v>3800</v>
      </c>
      <c r="K61" s="4"/>
      <c r="L61" s="4"/>
      <c r="M61" s="4">
        <v>3300</v>
      </c>
      <c r="N61" s="15">
        <f t="shared" si="37"/>
        <v>65900</v>
      </c>
      <c r="O61" s="15">
        <f t="shared" si="38"/>
        <v>55675</v>
      </c>
    </row>
    <row r="62" spans="1:15" ht="15.75" thickBot="1" x14ac:dyDescent="0.3">
      <c r="A62" s="4" t="s">
        <v>14</v>
      </c>
      <c r="B62" s="15">
        <v>40900</v>
      </c>
      <c r="C62" s="15">
        <v>17400</v>
      </c>
      <c r="D62" s="10">
        <f>SUM(B62+C62)</f>
        <v>58300</v>
      </c>
      <c r="E62" s="16">
        <f t="shared" si="36"/>
        <v>48075</v>
      </c>
      <c r="F62" s="11"/>
      <c r="G62" s="9"/>
      <c r="H62" s="9"/>
      <c r="I62" s="9"/>
      <c r="J62" s="14">
        <v>3800</v>
      </c>
      <c r="K62" s="9"/>
      <c r="L62" s="9"/>
      <c r="M62" s="9"/>
      <c r="N62" s="15">
        <f t="shared" si="37"/>
        <v>62100</v>
      </c>
      <c r="O62" s="15">
        <f t="shared" si="38"/>
        <v>51875</v>
      </c>
    </row>
    <row r="63" spans="1:15" ht="15.75" thickBot="1" x14ac:dyDescent="0.3">
      <c r="A63" s="12" t="s">
        <v>1</v>
      </c>
      <c r="B63" s="13">
        <f t="shared" ref="B63:O63" si="39">SUM(B59:B62)</f>
        <v>160000</v>
      </c>
      <c r="C63" s="13">
        <f t="shared" si="39"/>
        <v>68200</v>
      </c>
      <c r="D63" s="13">
        <f t="shared" si="39"/>
        <v>228200</v>
      </c>
      <c r="E63" s="13">
        <f t="shared" si="39"/>
        <v>188200</v>
      </c>
      <c r="F63" s="13">
        <f t="shared" si="39"/>
        <v>20000</v>
      </c>
      <c r="G63" s="13">
        <f t="shared" si="39"/>
        <v>31300</v>
      </c>
      <c r="H63" s="13">
        <f t="shared" si="39"/>
        <v>9000</v>
      </c>
      <c r="I63" s="13">
        <f t="shared" si="39"/>
        <v>1000</v>
      </c>
      <c r="J63" s="13">
        <f t="shared" si="39"/>
        <v>15200</v>
      </c>
      <c r="K63" s="13">
        <f t="shared" si="39"/>
        <v>500</v>
      </c>
      <c r="L63" s="13">
        <f t="shared" si="39"/>
        <v>2100</v>
      </c>
      <c r="M63" s="13">
        <f t="shared" si="39"/>
        <v>3300</v>
      </c>
      <c r="N63" s="13">
        <f t="shared" si="39"/>
        <v>310600</v>
      </c>
      <c r="O63" s="13">
        <f t="shared" si="39"/>
        <v>270600</v>
      </c>
    </row>
    <row r="64" spans="1:15" ht="15.75" thickBot="1" x14ac:dyDescent="0.3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5" ht="21" thickBot="1" x14ac:dyDescent="0.3">
      <c r="A65" s="55" t="s">
        <v>39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7"/>
    </row>
    <row r="66" spans="1:15" ht="77.25" thickBot="1" x14ac:dyDescent="0.3">
      <c r="A66" s="3" t="s">
        <v>0</v>
      </c>
      <c r="B66" s="2" t="s">
        <v>2</v>
      </c>
      <c r="C66" s="2" t="s">
        <v>3</v>
      </c>
      <c r="D66" s="2" t="s">
        <v>4</v>
      </c>
      <c r="E66" s="2" t="s">
        <v>24</v>
      </c>
      <c r="F66" s="2" t="s">
        <v>23</v>
      </c>
      <c r="G66" s="2" t="s">
        <v>10</v>
      </c>
      <c r="H66" s="2" t="s">
        <v>21</v>
      </c>
      <c r="I66" s="2" t="s">
        <v>7</v>
      </c>
      <c r="J66" s="2" t="s">
        <v>8</v>
      </c>
      <c r="K66" s="2" t="s">
        <v>9</v>
      </c>
      <c r="L66" s="2" t="s">
        <v>6</v>
      </c>
      <c r="M66" s="2" t="s">
        <v>5</v>
      </c>
      <c r="N66" s="2" t="s">
        <v>26</v>
      </c>
      <c r="O66" s="2" t="s">
        <v>27</v>
      </c>
    </row>
    <row r="67" spans="1:15" x14ac:dyDescent="0.25">
      <c r="A67" s="14" t="s">
        <v>11</v>
      </c>
      <c r="B67" s="15">
        <v>105100</v>
      </c>
      <c r="C67" s="15">
        <v>35000</v>
      </c>
      <c r="D67" s="16">
        <f>SUM(B67+C67)</f>
        <v>140100</v>
      </c>
      <c r="E67" s="16">
        <f>75%*B67+C67</f>
        <v>113825</v>
      </c>
      <c r="F67" s="17">
        <v>20000</v>
      </c>
      <c r="G67" s="14"/>
      <c r="H67" s="14">
        <v>9000</v>
      </c>
      <c r="I67" s="14">
        <v>500</v>
      </c>
      <c r="J67" s="14">
        <v>3800</v>
      </c>
      <c r="K67" s="14">
        <v>500</v>
      </c>
      <c r="L67" s="14">
        <v>2100</v>
      </c>
      <c r="M67" s="14"/>
      <c r="N67" s="15">
        <f>SUM(D67,F67:M67)</f>
        <v>176000</v>
      </c>
      <c r="O67" s="15">
        <f>SUM(E67:M67)</f>
        <v>149725</v>
      </c>
    </row>
    <row r="68" spans="1:15" x14ac:dyDescent="0.25">
      <c r="A68" s="4" t="s">
        <v>12</v>
      </c>
      <c r="B68" s="15">
        <v>105100</v>
      </c>
      <c r="C68" s="15">
        <v>35000</v>
      </c>
      <c r="D68" s="6">
        <f>SUM(B68+C68)</f>
        <v>140100</v>
      </c>
      <c r="E68" s="16">
        <f t="shared" ref="E68:E70" si="40">75%*B68+C68</f>
        <v>113825</v>
      </c>
      <c r="F68" s="7"/>
      <c r="G68" s="4"/>
      <c r="H68" s="4"/>
      <c r="I68" s="4"/>
      <c r="J68" s="14">
        <v>3800</v>
      </c>
      <c r="K68" s="4"/>
      <c r="L68" s="4"/>
      <c r="M68" s="4"/>
      <c r="N68" s="15">
        <f t="shared" ref="N68:N70" si="41">SUM(D68,F68:M68)</f>
        <v>143900</v>
      </c>
      <c r="O68" s="15">
        <f t="shared" ref="O68:O70" si="42">SUM(E68:M68)</f>
        <v>117625</v>
      </c>
    </row>
    <row r="69" spans="1:15" x14ac:dyDescent="0.25">
      <c r="A69" s="4" t="s">
        <v>13</v>
      </c>
      <c r="B69" s="15">
        <v>110000</v>
      </c>
      <c r="C69" s="15">
        <v>36500</v>
      </c>
      <c r="D69" s="6">
        <f>SUM(B69+C69)</f>
        <v>146500</v>
      </c>
      <c r="E69" s="16">
        <f t="shared" si="40"/>
        <v>119000</v>
      </c>
      <c r="F69" s="7"/>
      <c r="G69" s="4"/>
      <c r="H69" s="4"/>
      <c r="I69" s="4">
        <v>500</v>
      </c>
      <c r="J69" s="14">
        <v>3800</v>
      </c>
      <c r="K69" s="4"/>
      <c r="L69" s="4"/>
      <c r="M69" s="4">
        <v>3300</v>
      </c>
      <c r="N69" s="15">
        <f t="shared" si="41"/>
        <v>154100</v>
      </c>
      <c r="O69" s="15">
        <f t="shared" si="42"/>
        <v>126600</v>
      </c>
    </row>
    <row r="70" spans="1:15" ht="15.75" thickBot="1" x14ac:dyDescent="0.3">
      <c r="A70" s="4" t="s">
        <v>14</v>
      </c>
      <c r="B70" s="15">
        <v>110000</v>
      </c>
      <c r="C70" s="15">
        <v>36500</v>
      </c>
      <c r="D70" s="10">
        <f>SUM(B70+C70)</f>
        <v>146500</v>
      </c>
      <c r="E70" s="16">
        <f t="shared" si="40"/>
        <v>119000</v>
      </c>
      <c r="F70" s="11"/>
      <c r="G70" s="9"/>
      <c r="H70" s="9"/>
      <c r="I70" s="9"/>
      <c r="J70" s="14">
        <v>3800</v>
      </c>
      <c r="K70" s="9"/>
      <c r="L70" s="9"/>
      <c r="M70" s="9"/>
      <c r="N70" s="15">
        <f t="shared" si="41"/>
        <v>150300</v>
      </c>
      <c r="O70" s="15">
        <f t="shared" si="42"/>
        <v>122800</v>
      </c>
    </row>
    <row r="71" spans="1:15" ht="15.75" thickBot="1" x14ac:dyDescent="0.3">
      <c r="A71" s="12" t="s">
        <v>1</v>
      </c>
      <c r="B71" s="13">
        <f t="shared" ref="B71:O71" si="43">SUM(B67:B70)</f>
        <v>430200</v>
      </c>
      <c r="C71" s="13">
        <f t="shared" si="43"/>
        <v>143000</v>
      </c>
      <c r="D71" s="13">
        <f t="shared" si="43"/>
        <v>573200</v>
      </c>
      <c r="E71" s="13">
        <f t="shared" si="43"/>
        <v>465650</v>
      </c>
      <c r="F71" s="13">
        <f t="shared" si="43"/>
        <v>20000</v>
      </c>
      <c r="G71" s="13">
        <f t="shared" si="43"/>
        <v>0</v>
      </c>
      <c r="H71" s="13">
        <f t="shared" si="43"/>
        <v>9000</v>
      </c>
      <c r="I71" s="13">
        <f t="shared" si="43"/>
        <v>1000</v>
      </c>
      <c r="J71" s="13">
        <f t="shared" si="43"/>
        <v>15200</v>
      </c>
      <c r="K71" s="13">
        <f t="shared" si="43"/>
        <v>500</v>
      </c>
      <c r="L71" s="13">
        <f t="shared" si="43"/>
        <v>2100</v>
      </c>
      <c r="M71" s="13">
        <f t="shared" si="43"/>
        <v>3300</v>
      </c>
      <c r="N71" s="13">
        <f t="shared" si="43"/>
        <v>624300</v>
      </c>
      <c r="O71" s="13">
        <f t="shared" si="43"/>
        <v>516750</v>
      </c>
    </row>
    <row r="72" spans="1:15" ht="15.75" thickBot="1" x14ac:dyDescent="0.3"/>
    <row r="73" spans="1:15" ht="21" thickBot="1" x14ac:dyDescent="0.3">
      <c r="A73" s="55" t="s">
        <v>40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7"/>
    </row>
    <row r="74" spans="1:15" ht="77.25" thickBot="1" x14ac:dyDescent="0.3">
      <c r="A74" s="3" t="s">
        <v>0</v>
      </c>
      <c r="B74" s="2" t="s">
        <v>2</v>
      </c>
      <c r="C74" s="2" t="s">
        <v>3</v>
      </c>
      <c r="D74" s="2" t="s">
        <v>4</v>
      </c>
      <c r="E74" s="2" t="s">
        <v>24</v>
      </c>
      <c r="F74" s="2" t="s">
        <v>23</v>
      </c>
      <c r="G74" s="2" t="s">
        <v>10</v>
      </c>
      <c r="H74" s="2" t="s">
        <v>21</v>
      </c>
      <c r="I74" s="2" t="s">
        <v>7</v>
      </c>
      <c r="J74" s="2" t="s">
        <v>8</v>
      </c>
      <c r="K74" s="2" t="s">
        <v>9</v>
      </c>
      <c r="L74" s="2" t="s">
        <v>6</v>
      </c>
      <c r="M74" s="2" t="s">
        <v>5</v>
      </c>
      <c r="N74" s="2" t="s">
        <v>26</v>
      </c>
      <c r="O74" s="2" t="s">
        <v>27</v>
      </c>
    </row>
    <row r="75" spans="1:15" x14ac:dyDescent="0.25">
      <c r="A75" s="14" t="s">
        <v>11</v>
      </c>
      <c r="B75" s="15">
        <v>62600</v>
      </c>
      <c r="C75" s="15">
        <v>21200</v>
      </c>
      <c r="D75" s="16">
        <f>SUM(B75+C75)</f>
        <v>83800</v>
      </c>
      <c r="E75" s="16">
        <f>75%*B75+C75</f>
        <v>68150</v>
      </c>
      <c r="F75" s="17">
        <v>20000</v>
      </c>
      <c r="G75" s="14"/>
      <c r="H75" s="14">
        <v>9000</v>
      </c>
      <c r="I75" s="14">
        <v>500</v>
      </c>
      <c r="J75" s="14">
        <v>3800</v>
      </c>
      <c r="K75" s="14">
        <v>500</v>
      </c>
      <c r="L75" s="14">
        <v>2100</v>
      </c>
      <c r="M75" s="14"/>
      <c r="N75" s="15">
        <f>SUM(D75,F75:M75)</f>
        <v>119700</v>
      </c>
      <c r="O75" s="15">
        <f>SUM(E75:M75)</f>
        <v>104050</v>
      </c>
    </row>
    <row r="76" spans="1:15" x14ac:dyDescent="0.25">
      <c r="A76" s="4" t="s">
        <v>12</v>
      </c>
      <c r="B76" s="15">
        <v>62600</v>
      </c>
      <c r="C76" s="15">
        <v>21200</v>
      </c>
      <c r="D76" s="6">
        <f>SUM(B76+C76)</f>
        <v>83800</v>
      </c>
      <c r="E76" s="16">
        <f t="shared" ref="E76:E78" si="44">75%*B76+C76</f>
        <v>68150</v>
      </c>
      <c r="F76" s="7"/>
      <c r="G76" s="4">
        <v>31300</v>
      </c>
      <c r="H76" s="4"/>
      <c r="I76" s="4"/>
      <c r="J76" s="14">
        <v>3800</v>
      </c>
      <c r="K76" s="4"/>
      <c r="L76" s="4"/>
      <c r="M76" s="4"/>
      <c r="N76" s="15">
        <f t="shared" ref="N76:N78" si="45">SUM(D76,F76:M76)</f>
        <v>118900</v>
      </c>
      <c r="O76" s="15">
        <f t="shared" ref="O76:O78" si="46">SUM(E76:M76)</f>
        <v>103250</v>
      </c>
    </row>
    <row r="77" spans="1:15" x14ac:dyDescent="0.25">
      <c r="A77" s="4" t="s">
        <v>13</v>
      </c>
      <c r="B77" s="15">
        <v>65700</v>
      </c>
      <c r="C77" s="15">
        <v>22200</v>
      </c>
      <c r="D77" s="6">
        <f>SUM(B77+C77)</f>
        <v>87900</v>
      </c>
      <c r="E77" s="16">
        <f t="shared" si="44"/>
        <v>71475</v>
      </c>
      <c r="F77" s="7"/>
      <c r="G77" s="4"/>
      <c r="H77" s="4"/>
      <c r="I77" s="4">
        <v>500</v>
      </c>
      <c r="J77" s="14">
        <v>3800</v>
      </c>
      <c r="K77" s="4"/>
      <c r="L77" s="4"/>
      <c r="M77" s="4">
        <v>3300</v>
      </c>
      <c r="N77" s="15">
        <f t="shared" si="45"/>
        <v>95500</v>
      </c>
      <c r="O77" s="15">
        <f t="shared" si="46"/>
        <v>79075</v>
      </c>
    </row>
    <row r="78" spans="1:15" ht="15.75" thickBot="1" x14ac:dyDescent="0.3">
      <c r="A78" s="4" t="s">
        <v>14</v>
      </c>
      <c r="B78" s="15">
        <v>65700</v>
      </c>
      <c r="C78" s="15">
        <v>22200</v>
      </c>
      <c r="D78" s="10">
        <f>SUM(B78+C78)</f>
        <v>87900</v>
      </c>
      <c r="E78" s="16">
        <f t="shared" si="44"/>
        <v>71475</v>
      </c>
      <c r="F78" s="11"/>
      <c r="G78" s="9"/>
      <c r="H78" s="9"/>
      <c r="I78" s="9"/>
      <c r="J78" s="14">
        <v>3800</v>
      </c>
      <c r="K78" s="9"/>
      <c r="L78" s="9"/>
      <c r="M78" s="9"/>
      <c r="N78" s="15">
        <f t="shared" si="45"/>
        <v>91700</v>
      </c>
      <c r="O78" s="15">
        <f t="shared" si="46"/>
        <v>75275</v>
      </c>
    </row>
    <row r="79" spans="1:15" ht="15.75" thickBot="1" x14ac:dyDescent="0.3">
      <c r="A79" s="12" t="s">
        <v>1</v>
      </c>
      <c r="B79" s="13">
        <f t="shared" ref="B79:O79" si="47">SUM(B75:B78)</f>
        <v>256600</v>
      </c>
      <c r="C79" s="13">
        <f t="shared" si="47"/>
        <v>86800</v>
      </c>
      <c r="D79" s="13">
        <f t="shared" si="47"/>
        <v>343400</v>
      </c>
      <c r="E79" s="13">
        <f t="shared" si="47"/>
        <v>279250</v>
      </c>
      <c r="F79" s="13">
        <f t="shared" si="47"/>
        <v>20000</v>
      </c>
      <c r="G79" s="13">
        <f t="shared" si="47"/>
        <v>31300</v>
      </c>
      <c r="H79" s="13">
        <f t="shared" si="47"/>
        <v>9000</v>
      </c>
      <c r="I79" s="13">
        <f t="shared" si="47"/>
        <v>1000</v>
      </c>
      <c r="J79" s="13">
        <f t="shared" si="47"/>
        <v>15200</v>
      </c>
      <c r="K79" s="13">
        <f t="shared" si="47"/>
        <v>500</v>
      </c>
      <c r="L79" s="13">
        <f t="shared" si="47"/>
        <v>2100</v>
      </c>
      <c r="M79" s="13">
        <f t="shared" si="47"/>
        <v>3300</v>
      </c>
      <c r="N79" s="13">
        <f t="shared" si="47"/>
        <v>425800</v>
      </c>
      <c r="O79" s="13">
        <f t="shared" si="47"/>
        <v>361650</v>
      </c>
    </row>
    <row r="80" spans="1:15" ht="15.75" thickBot="1" x14ac:dyDescent="0.3"/>
    <row r="81" spans="1:15" ht="21" thickBot="1" x14ac:dyDescent="0.3">
      <c r="A81" s="55" t="s">
        <v>41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7"/>
    </row>
    <row r="82" spans="1:15" ht="77.25" thickBot="1" x14ac:dyDescent="0.3">
      <c r="A82" s="3" t="s">
        <v>0</v>
      </c>
      <c r="B82" s="2" t="s">
        <v>2</v>
      </c>
      <c r="C82" s="2" t="s">
        <v>3</v>
      </c>
      <c r="D82" s="2" t="s">
        <v>4</v>
      </c>
      <c r="E82" s="2" t="s">
        <v>24</v>
      </c>
      <c r="F82" s="2" t="s">
        <v>23</v>
      </c>
      <c r="G82" s="2" t="s">
        <v>10</v>
      </c>
      <c r="H82" s="2" t="s">
        <v>21</v>
      </c>
      <c r="I82" s="2" t="s">
        <v>7</v>
      </c>
      <c r="J82" s="2" t="s">
        <v>8</v>
      </c>
      <c r="K82" s="2" t="s">
        <v>9</v>
      </c>
      <c r="L82" s="2" t="s">
        <v>6</v>
      </c>
      <c r="M82" s="2" t="s">
        <v>5</v>
      </c>
      <c r="N82" s="2" t="s">
        <v>26</v>
      </c>
      <c r="O82" s="2" t="s">
        <v>27</v>
      </c>
    </row>
    <row r="83" spans="1:15" x14ac:dyDescent="0.25">
      <c r="A83" s="14" t="s">
        <v>11</v>
      </c>
      <c r="B83" s="15">
        <v>62600</v>
      </c>
      <c r="C83" s="15">
        <v>21200</v>
      </c>
      <c r="D83" s="16">
        <f>SUM(B83+C83)</f>
        <v>83800</v>
      </c>
      <c r="E83" s="16">
        <f>75%*B83+C83</f>
        <v>68150</v>
      </c>
      <c r="F83" s="17">
        <v>20000</v>
      </c>
      <c r="G83" s="14"/>
      <c r="H83" s="14">
        <v>9000</v>
      </c>
      <c r="I83" s="14">
        <v>500</v>
      </c>
      <c r="J83" s="14">
        <v>3800</v>
      </c>
      <c r="K83" s="14">
        <v>500</v>
      </c>
      <c r="L83" s="14">
        <v>2100</v>
      </c>
      <c r="M83" s="14"/>
      <c r="N83" s="15">
        <f>SUM(D83,F83:M83)</f>
        <v>119700</v>
      </c>
      <c r="O83" s="15">
        <f>SUM(E83:M83)</f>
        <v>104050</v>
      </c>
    </row>
    <row r="84" spans="1:15" x14ac:dyDescent="0.25">
      <c r="A84" s="4" t="s">
        <v>12</v>
      </c>
      <c r="B84" s="15">
        <v>62600</v>
      </c>
      <c r="C84" s="15">
        <v>21200</v>
      </c>
      <c r="D84" s="6">
        <f>SUM(B84+C84)</f>
        <v>83800</v>
      </c>
      <c r="E84" s="16">
        <f t="shared" ref="E84:E86" si="48">75%*B84+C84</f>
        <v>68150</v>
      </c>
      <c r="F84" s="7"/>
      <c r="G84" s="4"/>
      <c r="H84" s="4"/>
      <c r="I84" s="4"/>
      <c r="J84" s="14">
        <v>3800</v>
      </c>
      <c r="K84" s="4"/>
      <c r="L84" s="4"/>
      <c r="M84" s="4"/>
      <c r="N84" s="15">
        <f t="shared" ref="N84:N86" si="49">SUM(D84,F84:M84)</f>
        <v>87600</v>
      </c>
      <c r="O84" s="15">
        <f t="shared" ref="O84:O86" si="50">SUM(E84:M84)</f>
        <v>71950</v>
      </c>
    </row>
    <row r="85" spans="1:15" x14ac:dyDescent="0.25">
      <c r="A85" s="4" t="s">
        <v>13</v>
      </c>
      <c r="B85" s="15">
        <v>65700</v>
      </c>
      <c r="C85" s="15">
        <v>22200</v>
      </c>
      <c r="D85" s="6">
        <f>SUM(B85+C85)</f>
        <v>87900</v>
      </c>
      <c r="E85" s="16">
        <f t="shared" si="48"/>
        <v>71475</v>
      </c>
      <c r="F85" s="7"/>
      <c r="G85" s="4"/>
      <c r="H85" s="4"/>
      <c r="I85" s="4">
        <v>500</v>
      </c>
      <c r="J85" s="14">
        <v>3800</v>
      </c>
      <c r="K85" s="4"/>
      <c r="L85" s="4"/>
      <c r="M85" s="4">
        <v>3300</v>
      </c>
      <c r="N85" s="15">
        <f t="shared" si="49"/>
        <v>95500</v>
      </c>
      <c r="O85" s="15">
        <f t="shared" si="50"/>
        <v>79075</v>
      </c>
    </row>
    <row r="86" spans="1:15" ht="15.75" thickBot="1" x14ac:dyDescent="0.3">
      <c r="A86" s="4" t="s">
        <v>14</v>
      </c>
      <c r="B86" s="15">
        <v>65700</v>
      </c>
      <c r="C86" s="15">
        <v>22200</v>
      </c>
      <c r="D86" s="10">
        <f>SUM(B86+C86)</f>
        <v>87900</v>
      </c>
      <c r="E86" s="16">
        <f t="shared" si="48"/>
        <v>71475</v>
      </c>
      <c r="F86" s="11"/>
      <c r="G86" s="9"/>
      <c r="H86" s="9"/>
      <c r="I86" s="9"/>
      <c r="J86" s="14">
        <v>3800</v>
      </c>
      <c r="K86" s="9"/>
      <c r="L86" s="9"/>
      <c r="M86" s="9"/>
      <c r="N86" s="15">
        <f t="shared" si="49"/>
        <v>91700</v>
      </c>
      <c r="O86" s="15">
        <f t="shared" si="50"/>
        <v>75275</v>
      </c>
    </row>
    <row r="87" spans="1:15" ht="15.75" thickBot="1" x14ac:dyDescent="0.3">
      <c r="A87" s="12" t="s">
        <v>1</v>
      </c>
      <c r="B87" s="13">
        <f t="shared" ref="B87:O87" si="51">SUM(B83:B86)</f>
        <v>256600</v>
      </c>
      <c r="C87" s="13">
        <f t="shared" si="51"/>
        <v>86800</v>
      </c>
      <c r="D87" s="13">
        <f t="shared" si="51"/>
        <v>343400</v>
      </c>
      <c r="E87" s="13">
        <f t="shared" si="51"/>
        <v>279250</v>
      </c>
      <c r="F87" s="13">
        <f t="shared" si="51"/>
        <v>20000</v>
      </c>
      <c r="G87" s="13">
        <f t="shared" si="51"/>
        <v>0</v>
      </c>
      <c r="H87" s="13">
        <f t="shared" si="51"/>
        <v>9000</v>
      </c>
      <c r="I87" s="13">
        <f t="shared" si="51"/>
        <v>1000</v>
      </c>
      <c r="J87" s="13">
        <f t="shared" si="51"/>
        <v>15200</v>
      </c>
      <c r="K87" s="13">
        <f t="shared" si="51"/>
        <v>500</v>
      </c>
      <c r="L87" s="13">
        <f t="shared" si="51"/>
        <v>2100</v>
      </c>
      <c r="M87" s="13">
        <f t="shared" si="51"/>
        <v>3300</v>
      </c>
      <c r="N87" s="13">
        <f t="shared" si="51"/>
        <v>394500</v>
      </c>
      <c r="O87" s="13">
        <f t="shared" si="51"/>
        <v>330350</v>
      </c>
    </row>
  </sheetData>
  <mergeCells count="9">
    <mergeCell ref="A81:O81"/>
    <mergeCell ref="A65:O65"/>
    <mergeCell ref="A57:O57"/>
    <mergeCell ref="A1:O1"/>
    <mergeCell ref="A13:O13"/>
    <mergeCell ref="A25:O25"/>
    <mergeCell ref="A37:O37"/>
    <mergeCell ref="A49:O49"/>
    <mergeCell ref="A73:O73"/>
  </mergeCells>
  <pageMargins left="0.25" right="0.25" top="0.75" bottom="0.75" header="0.3" footer="0.3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0"/>
  <sheetViews>
    <sheetView topLeftCell="A7" workbookViewId="0">
      <selection activeCell="O18" sqref="O18"/>
    </sheetView>
  </sheetViews>
  <sheetFormatPr defaultRowHeight="15" x14ac:dyDescent="0.25"/>
  <cols>
    <col min="1" max="1" width="9.42578125" bestFit="1" customWidth="1"/>
    <col min="2" max="2" width="7.7109375" customWidth="1"/>
    <col min="3" max="3" width="12.5703125" bestFit="1" customWidth="1"/>
    <col min="4" max="4" width="14.5703125" customWidth="1"/>
    <col min="5" max="5" width="12.85546875" customWidth="1"/>
    <col min="6" max="6" width="11.28515625" customWidth="1"/>
    <col min="7" max="7" width="13.5703125" customWidth="1"/>
    <col min="8" max="8" width="14.5703125" customWidth="1"/>
    <col min="9" max="9" width="9.28515625" customWidth="1"/>
    <col min="13" max="13" width="12" customWidth="1"/>
    <col min="14" max="14" width="12.7109375" customWidth="1"/>
    <col min="15" max="15" width="11.42578125" customWidth="1"/>
  </cols>
  <sheetData>
    <row r="1" spans="1:17" ht="21" thickBot="1" x14ac:dyDescent="0.3">
      <c r="A1" s="55" t="s">
        <v>43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7" ht="64.5" thickBot="1" x14ac:dyDescent="0.3">
      <c r="A2" s="3" t="s">
        <v>0</v>
      </c>
      <c r="B2" s="2" t="s">
        <v>2</v>
      </c>
      <c r="C2" s="2" t="s">
        <v>3</v>
      </c>
      <c r="D2" s="2" t="s">
        <v>4</v>
      </c>
      <c r="E2" s="2" t="s">
        <v>24</v>
      </c>
      <c r="F2" s="2" t="s">
        <v>23</v>
      </c>
      <c r="G2" s="2" t="s">
        <v>10</v>
      </c>
      <c r="H2" s="2" t="s">
        <v>21</v>
      </c>
      <c r="I2" s="2" t="s">
        <v>7</v>
      </c>
      <c r="J2" s="2" t="s">
        <v>8</v>
      </c>
      <c r="K2" s="2" t="s">
        <v>9</v>
      </c>
      <c r="L2" s="2" t="s">
        <v>6</v>
      </c>
      <c r="M2" s="2" t="s">
        <v>22</v>
      </c>
      <c r="N2" s="2" t="s">
        <v>5</v>
      </c>
      <c r="O2" s="2" t="s">
        <v>26</v>
      </c>
      <c r="P2" s="2" t="s">
        <v>27</v>
      </c>
    </row>
    <row r="3" spans="1:17" x14ac:dyDescent="0.25">
      <c r="A3" s="14" t="s">
        <v>11</v>
      </c>
      <c r="B3" s="15">
        <v>166200</v>
      </c>
      <c r="C3" s="15">
        <v>109800</v>
      </c>
      <c r="D3" s="16">
        <f>B3+C3</f>
        <v>276000</v>
      </c>
      <c r="E3" s="16">
        <f>75%*B3+C3</f>
        <v>234450</v>
      </c>
      <c r="F3" s="17">
        <v>20000</v>
      </c>
      <c r="G3" s="14"/>
      <c r="H3" s="14">
        <v>11650</v>
      </c>
      <c r="I3" s="14">
        <v>500</v>
      </c>
      <c r="J3" s="14">
        <v>3800</v>
      </c>
      <c r="K3" s="14">
        <v>500</v>
      </c>
      <c r="L3" s="14">
        <v>2100</v>
      </c>
      <c r="M3" s="14">
        <v>12800</v>
      </c>
      <c r="N3" s="14"/>
      <c r="O3" s="15">
        <f>SUM(D3,F3:N3)</f>
        <v>327350</v>
      </c>
      <c r="P3" s="15">
        <f>SUM(E3:N3)</f>
        <v>285800</v>
      </c>
    </row>
    <row r="4" spans="1:17" x14ac:dyDescent="0.25">
      <c r="A4" s="4" t="s">
        <v>12</v>
      </c>
      <c r="B4" s="15">
        <v>166200</v>
      </c>
      <c r="C4" s="15">
        <v>109800</v>
      </c>
      <c r="D4" s="6">
        <f t="shared" ref="D4:D10" si="0">SUM(B4:C4)</f>
        <v>276000</v>
      </c>
      <c r="E4" s="16">
        <f t="shared" ref="E4:E10" si="1">75%*B4+C4</f>
        <v>234450</v>
      </c>
      <c r="F4" s="7"/>
      <c r="G4" s="4">
        <v>31300</v>
      </c>
      <c r="H4" s="4"/>
      <c r="I4" s="4"/>
      <c r="J4" s="14">
        <v>3800</v>
      </c>
      <c r="K4" s="4"/>
      <c r="L4" s="4"/>
      <c r="M4" s="4"/>
      <c r="N4" s="4"/>
      <c r="O4" s="15">
        <f t="shared" ref="O4:O8" si="2">SUM(D4,F4:N4)</f>
        <v>311100</v>
      </c>
      <c r="P4" s="15">
        <f t="shared" ref="P4:P8" si="3">SUM(E4:N4)</f>
        <v>269550</v>
      </c>
    </row>
    <row r="5" spans="1:17" x14ac:dyDescent="0.25">
      <c r="A5" s="4" t="s">
        <v>13</v>
      </c>
      <c r="B5" s="15">
        <v>176200</v>
      </c>
      <c r="C5" s="15">
        <v>114800</v>
      </c>
      <c r="D5" s="6">
        <f t="shared" si="0"/>
        <v>291000</v>
      </c>
      <c r="E5" s="16">
        <f t="shared" si="1"/>
        <v>246950</v>
      </c>
      <c r="F5" s="7"/>
      <c r="G5" s="4"/>
      <c r="H5" s="4"/>
      <c r="I5" s="4">
        <v>500</v>
      </c>
      <c r="J5" s="14">
        <v>3800</v>
      </c>
      <c r="K5" s="4"/>
      <c r="L5" s="4"/>
      <c r="M5" s="14">
        <v>12800</v>
      </c>
      <c r="N5" s="8"/>
      <c r="O5" s="15">
        <f t="shared" si="2"/>
        <v>308100</v>
      </c>
      <c r="P5" s="15">
        <f t="shared" si="3"/>
        <v>264050</v>
      </c>
    </row>
    <row r="6" spans="1:17" x14ac:dyDescent="0.25">
      <c r="A6" s="4" t="s">
        <v>14</v>
      </c>
      <c r="B6" s="15">
        <v>176200</v>
      </c>
      <c r="C6" s="15">
        <v>114800</v>
      </c>
      <c r="D6" s="6">
        <f t="shared" si="0"/>
        <v>291000</v>
      </c>
      <c r="E6" s="16">
        <f t="shared" si="1"/>
        <v>246950</v>
      </c>
      <c r="F6" s="7"/>
      <c r="G6" s="4"/>
      <c r="H6" s="4"/>
      <c r="I6" s="4"/>
      <c r="J6" s="14">
        <v>3800</v>
      </c>
      <c r="K6" s="4"/>
      <c r="L6" s="4"/>
      <c r="M6" s="4"/>
      <c r="N6" s="4"/>
      <c r="O6" s="15">
        <f t="shared" si="2"/>
        <v>294800</v>
      </c>
      <c r="P6" s="15">
        <f t="shared" si="3"/>
        <v>250750</v>
      </c>
    </row>
    <row r="7" spans="1:17" x14ac:dyDescent="0.25">
      <c r="A7" s="4" t="s">
        <v>15</v>
      </c>
      <c r="B7" s="15">
        <v>185200</v>
      </c>
      <c r="C7" s="15">
        <v>122800</v>
      </c>
      <c r="D7" s="6">
        <f t="shared" si="0"/>
        <v>308000</v>
      </c>
      <c r="E7" s="16">
        <f t="shared" si="1"/>
        <v>261700</v>
      </c>
      <c r="F7" s="7"/>
      <c r="H7" s="4"/>
      <c r="I7" s="4">
        <v>500</v>
      </c>
      <c r="J7" s="14">
        <v>3800</v>
      </c>
      <c r="K7" s="4"/>
      <c r="L7" s="4"/>
      <c r="M7" s="14">
        <v>12800</v>
      </c>
      <c r="N7" s="4"/>
      <c r="O7" s="15">
        <f t="shared" si="2"/>
        <v>325100</v>
      </c>
      <c r="P7" s="15">
        <f t="shared" si="3"/>
        <v>278800</v>
      </c>
    </row>
    <row r="8" spans="1:17" x14ac:dyDescent="0.25">
      <c r="A8" s="4" t="s">
        <v>16</v>
      </c>
      <c r="B8" s="15">
        <v>185200</v>
      </c>
      <c r="C8" s="15">
        <v>122800</v>
      </c>
      <c r="D8" s="6">
        <f t="shared" si="0"/>
        <v>308000</v>
      </c>
      <c r="E8" s="16">
        <f t="shared" si="1"/>
        <v>261700</v>
      </c>
      <c r="F8" s="7"/>
      <c r="G8" s="4"/>
      <c r="H8" s="4"/>
      <c r="I8" s="4"/>
      <c r="J8" s="14">
        <v>3800</v>
      </c>
      <c r="K8" s="4"/>
      <c r="L8" s="4"/>
      <c r="M8" s="4"/>
      <c r="N8" s="4"/>
      <c r="O8" s="15">
        <f t="shared" si="2"/>
        <v>311800</v>
      </c>
      <c r="P8" s="15">
        <f t="shared" si="3"/>
        <v>265500</v>
      </c>
    </row>
    <row r="9" spans="1:17" x14ac:dyDescent="0.25">
      <c r="A9" s="4" t="s">
        <v>17</v>
      </c>
      <c r="B9" s="15">
        <v>196400</v>
      </c>
      <c r="C9" s="15">
        <v>129300</v>
      </c>
      <c r="D9" s="6">
        <f t="shared" si="0"/>
        <v>325700</v>
      </c>
      <c r="E9" s="16">
        <f t="shared" si="1"/>
        <v>276600</v>
      </c>
      <c r="F9" s="7"/>
      <c r="G9" s="4"/>
      <c r="H9" s="4">
        <v>11650</v>
      </c>
      <c r="I9" s="4">
        <v>500</v>
      </c>
      <c r="J9" s="14">
        <v>3800</v>
      </c>
      <c r="K9" s="4"/>
      <c r="L9" s="4"/>
      <c r="M9" s="14">
        <v>12800</v>
      </c>
      <c r="N9" s="4">
        <v>3300</v>
      </c>
      <c r="O9" s="15">
        <f>SUM(D9,F9:N9)</f>
        <v>357750</v>
      </c>
      <c r="P9" s="15">
        <f>SUM(E9:N9)</f>
        <v>308650</v>
      </c>
    </row>
    <row r="10" spans="1:17" ht="15.75" thickBot="1" x14ac:dyDescent="0.3">
      <c r="A10" s="9" t="s">
        <v>18</v>
      </c>
      <c r="B10" s="15">
        <v>196400</v>
      </c>
      <c r="C10" s="15">
        <v>129300</v>
      </c>
      <c r="D10" s="10">
        <f t="shared" si="0"/>
        <v>325700</v>
      </c>
      <c r="E10" s="16">
        <f t="shared" si="1"/>
        <v>276600</v>
      </c>
      <c r="F10" s="11"/>
      <c r="G10" s="9"/>
      <c r="H10" s="9"/>
      <c r="I10" s="9"/>
      <c r="J10" s="14">
        <v>3800</v>
      </c>
      <c r="K10" s="9"/>
      <c r="L10" s="9"/>
      <c r="M10" s="9"/>
      <c r="N10" s="9"/>
      <c r="O10" s="15">
        <f t="shared" ref="O10" si="4">SUM(D10,F10:N10)</f>
        <v>329500</v>
      </c>
      <c r="P10" s="15">
        <f t="shared" ref="P10" si="5">SUM(E10:N10)</f>
        <v>280400</v>
      </c>
    </row>
    <row r="11" spans="1:17" ht="15.75" thickBot="1" x14ac:dyDescent="0.3">
      <c r="A11" s="12" t="s">
        <v>1</v>
      </c>
      <c r="B11" s="13">
        <f t="shared" ref="B11:N11" si="6">SUM(B3:B10)</f>
        <v>1448000</v>
      </c>
      <c r="C11" s="13">
        <f t="shared" si="6"/>
        <v>953400</v>
      </c>
      <c r="D11" s="13">
        <f t="shared" si="6"/>
        <v>2401400</v>
      </c>
      <c r="E11" s="23">
        <f t="shared" si="6"/>
        <v>2039400</v>
      </c>
      <c r="F11" s="13">
        <f t="shared" si="6"/>
        <v>20000</v>
      </c>
      <c r="G11" s="13">
        <f t="shared" si="6"/>
        <v>31300</v>
      </c>
      <c r="H11" s="13">
        <f t="shared" si="6"/>
        <v>23300</v>
      </c>
      <c r="I11" s="13">
        <f t="shared" si="6"/>
        <v>2000</v>
      </c>
      <c r="J11" s="13">
        <f t="shared" si="6"/>
        <v>30400</v>
      </c>
      <c r="K11" s="13">
        <f t="shared" si="6"/>
        <v>500</v>
      </c>
      <c r="L11" s="13">
        <f t="shared" si="6"/>
        <v>2100</v>
      </c>
      <c r="M11" s="13">
        <f t="shared" si="6"/>
        <v>51200</v>
      </c>
      <c r="N11" s="13">
        <f t="shared" si="6"/>
        <v>3300</v>
      </c>
      <c r="O11" s="13">
        <f t="shared" ref="O11:P11" si="7">SUM(O3:O10)</f>
        <v>2565500</v>
      </c>
      <c r="P11" s="13">
        <f t="shared" si="7"/>
        <v>2203500</v>
      </c>
    </row>
    <row r="12" spans="1:17" ht="15.75" thickBot="1" x14ac:dyDescent="0.3"/>
    <row r="13" spans="1:17" ht="21" thickBot="1" x14ac:dyDescent="0.3">
      <c r="A13" s="55" t="s">
        <v>44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spans="1:17" ht="52.5" customHeight="1" thickBot="1" x14ac:dyDescent="0.3">
      <c r="A14" s="3" t="s">
        <v>0</v>
      </c>
      <c r="B14" s="2" t="s">
        <v>2</v>
      </c>
      <c r="C14" s="2" t="s">
        <v>3</v>
      </c>
      <c r="D14" s="2" t="s">
        <v>4</v>
      </c>
      <c r="E14" s="2" t="s">
        <v>24</v>
      </c>
      <c r="F14" s="2" t="s">
        <v>23</v>
      </c>
      <c r="G14" s="2" t="s">
        <v>10</v>
      </c>
      <c r="H14" s="2" t="s">
        <v>21</v>
      </c>
      <c r="I14" s="2" t="s">
        <v>7</v>
      </c>
      <c r="J14" s="2" t="s">
        <v>8</v>
      </c>
      <c r="K14" s="2" t="s">
        <v>9</v>
      </c>
      <c r="L14" s="2" t="s">
        <v>6</v>
      </c>
      <c r="M14" s="2" t="s">
        <v>5</v>
      </c>
      <c r="N14" s="2" t="s">
        <v>26</v>
      </c>
      <c r="O14" s="2" t="s">
        <v>27</v>
      </c>
    </row>
    <row r="15" spans="1:17" x14ac:dyDescent="0.25">
      <c r="A15" s="14" t="s">
        <v>11</v>
      </c>
      <c r="B15" s="15">
        <v>252800</v>
      </c>
      <c r="C15" s="15">
        <v>83900</v>
      </c>
      <c r="D15" s="16">
        <f>SUM(B15+C15)</f>
        <v>336700</v>
      </c>
      <c r="E15" s="16">
        <f>75%*B15+C15</f>
        <v>273500</v>
      </c>
      <c r="F15" s="17">
        <v>20000</v>
      </c>
      <c r="G15" s="14"/>
      <c r="H15" s="14">
        <v>9000</v>
      </c>
      <c r="I15" s="14">
        <v>500</v>
      </c>
      <c r="J15" s="14">
        <v>3800</v>
      </c>
      <c r="K15" s="14">
        <v>500</v>
      </c>
      <c r="L15" s="14">
        <v>2100</v>
      </c>
      <c r="M15" s="14"/>
      <c r="N15" s="15">
        <f>SUM(D15,F15:M15)</f>
        <v>372600</v>
      </c>
      <c r="O15" s="15">
        <f>SUM(E15:M15)</f>
        <v>309400</v>
      </c>
    </row>
    <row r="16" spans="1:17" x14ac:dyDescent="0.25">
      <c r="A16" s="4" t="s">
        <v>12</v>
      </c>
      <c r="B16" s="15">
        <v>252800</v>
      </c>
      <c r="C16" s="15">
        <v>83900</v>
      </c>
      <c r="D16" s="6">
        <f>SUM(B16+C16)</f>
        <v>336700</v>
      </c>
      <c r="E16" s="16">
        <f t="shared" ref="E16:E18" si="8">75%*B16+C16</f>
        <v>273500</v>
      </c>
      <c r="F16" s="7"/>
      <c r="G16" s="4"/>
      <c r="H16" s="4"/>
      <c r="I16" s="4"/>
      <c r="J16" s="14">
        <v>3800</v>
      </c>
      <c r="K16" s="4"/>
      <c r="L16" s="4"/>
      <c r="M16" s="4"/>
      <c r="N16" s="15">
        <f>SUM(D16,F16:M16)</f>
        <v>340500</v>
      </c>
      <c r="O16" s="15">
        <f>SUM(E16:M16)</f>
        <v>277300</v>
      </c>
      <c r="Q16" s="24"/>
    </row>
    <row r="17" spans="1:15" x14ac:dyDescent="0.25">
      <c r="A17" s="4" t="s">
        <v>13</v>
      </c>
      <c r="B17" s="15">
        <v>270150</v>
      </c>
      <c r="C17" s="15">
        <v>90200</v>
      </c>
      <c r="D17" s="6">
        <f>SUM(B17+C17)</f>
        <v>360350</v>
      </c>
      <c r="E17" s="17">
        <f t="shared" si="8"/>
        <v>292812.5</v>
      </c>
      <c r="F17" s="7"/>
      <c r="G17" s="4"/>
      <c r="H17" s="4"/>
      <c r="I17" s="4">
        <v>500</v>
      </c>
      <c r="J17" s="14">
        <v>3800</v>
      </c>
      <c r="K17" s="4"/>
      <c r="L17" s="4"/>
      <c r="M17" s="4">
        <v>3300</v>
      </c>
      <c r="N17" s="15">
        <f>SUM(D17,F17:M17)</f>
        <v>367950</v>
      </c>
      <c r="O17" s="54">
        <f>SUM(E17:M17)</f>
        <v>300412.5</v>
      </c>
    </row>
    <row r="18" spans="1:15" ht="15.75" thickBot="1" x14ac:dyDescent="0.3">
      <c r="A18" s="4" t="s">
        <v>14</v>
      </c>
      <c r="B18" s="15">
        <v>270150</v>
      </c>
      <c r="C18" s="15">
        <v>90200</v>
      </c>
      <c r="D18" s="10">
        <f>SUM(B18+C18)</f>
        <v>360350</v>
      </c>
      <c r="E18" s="17">
        <f t="shared" si="8"/>
        <v>292812.5</v>
      </c>
      <c r="F18" s="11"/>
      <c r="G18" s="9"/>
      <c r="H18" s="9"/>
      <c r="I18" s="9"/>
      <c r="J18" s="14">
        <v>3800</v>
      </c>
      <c r="K18" s="9"/>
      <c r="L18" s="9"/>
      <c r="M18" s="9"/>
      <c r="N18" s="15">
        <f>SUM(D18,F18:M18)</f>
        <v>364150</v>
      </c>
      <c r="O18" s="54">
        <f>SUM(E18:M18)</f>
        <v>296612.5</v>
      </c>
    </row>
    <row r="19" spans="1:15" ht="15.75" thickBot="1" x14ac:dyDescent="0.3">
      <c r="A19" s="12" t="s">
        <v>1</v>
      </c>
      <c r="B19" s="13">
        <f t="shared" ref="B19:O19" si="9">SUM(B15:B18)</f>
        <v>1045900</v>
      </c>
      <c r="C19" s="13">
        <f t="shared" si="9"/>
        <v>348200</v>
      </c>
      <c r="D19" s="13">
        <f t="shared" si="9"/>
        <v>1394100</v>
      </c>
      <c r="E19" s="13">
        <f t="shared" si="9"/>
        <v>1132625</v>
      </c>
      <c r="F19" s="13">
        <f t="shared" si="9"/>
        <v>20000</v>
      </c>
      <c r="G19" s="13">
        <f t="shared" si="9"/>
        <v>0</v>
      </c>
      <c r="H19" s="13">
        <f t="shared" si="9"/>
        <v>9000</v>
      </c>
      <c r="I19" s="13">
        <f t="shared" si="9"/>
        <v>1000</v>
      </c>
      <c r="J19" s="13">
        <f t="shared" si="9"/>
        <v>15200</v>
      </c>
      <c r="K19" s="13">
        <f t="shared" si="9"/>
        <v>500</v>
      </c>
      <c r="L19" s="13">
        <f t="shared" si="9"/>
        <v>2100</v>
      </c>
      <c r="M19" s="13">
        <f t="shared" si="9"/>
        <v>3300</v>
      </c>
      <c r="N19" s="13">
        <f t="shared" si="9"/>
        <v>1445200</v>
      </c>
      <c r="O19" s="13">
        <f t="shared" si="9"/>
        <v>1183725</v>
      </c>
    </row>
    <row r="20" spans="1:15" x14ac:dyDescent="0.25">
      <c r="D20" s="22"/>
    </row>
  </sheetData>
  <mergeCells count="2">
    <mergeCell ref="A1:P1"/>
    <mergeCell ref="A13:O13"/>
  </mergeCells>
  <pageMargins left="0.25" right="0.25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1"/>
  <sheetViews>
    <sheetView zoomScaleNormal="100" workbookViewId="0">
      <selection sqref="A1:O11"/>
    </sheetView>
  </sheetViews>
  <sheetFormatPr defaultRowHeight="15" x14ac:dyDescent="0.25"/>
  <cols>
    <col min="1" max="1" width="9.42578125" bestFit="1" customWidth="1"/>
    <col min="2" max="2" width="12.28515625" bestFit="1" customWidth="1"/>
    <col min="3" max="3" width="15.5703125" customWidth="1"/>
    <col min="4" max="4" width="14.5703125" customWidth="1"/>
    <col min="5" max="5" width="12.85546875" customWidth="1"/>
    <col min="6" max="6" width="16.85546875" customWidth="1"/>
    <col min="7" max="8" width="14.7109375" customWidth="1"/>
    <col min="9" max="9" width="10.140625" customWidth="1"/>
    <col min="13" max="13" width="12.28515625" customWidth="1"/>
    <col min="15" max="15" width="12.42578125" customWidth="1"/>
  </cols>
  <sheetData>
    <row r="1" spans="1:15" ht="21" thickBot="1" x14ac:dyDescent="0.3">
      <c r="A1" s="55" t="s">
        <v>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</row>
    <row r="2" spans="1:15" ht="64.5" thickBot="1" x14ac:dyDescent="0.3">
      <c r="A2" s="3" t="s">
        <v>0</v>
      </c>
      <c r="B2" s="2" t="s">
        <v>2</v>
      </c>
      <c r="C2" s="2" t="s">
        <v>3</v>
      </c>
      <c r="D2" s="2" t="s">
        <v>4</v>
      </c>
      <c r="E2" s="2" t="s">
        <v>24</v>
      </c>
      <c r="F2" s="2" t="s">
        <v>23</v>
      </c>
      <c r="G2" s="2" t="s">
        <v>10</v>
      </c>
      <c r="H2" s="2" t="s">
        <v>21</v>
      </c>
      <c r="I2" s="2" t="s">
        <v>7</v>
      </c>
      <c r="J2" s="2" t="s">
        <v>8</v>
      </c>
      <c r="K2" s="2" t="s">
        <v>9</v>
      </c>
      <c r="L2" s="2" t="s">
        <v>6</v>
      </c>
      <c r="M2" s="2" t="s">
        <v>5</v>
      </c>
      <c r="N2" s="2" t="s">
        <v>26</v>
      </c>
      <c r="O2" s="2" t="s">
        <v>27</v>
      </c>
    </row>
    <row r="3" spans="1:15" x14ac:dyDescent="0.25">
      <c r="A3" s="14" t="s">
        <v>11</v>
      </c>
      <c r="B3" s="15">
        <v>122000</v>
      </c>
      <c r="C3" s="15">
        <v>81000</v>
      </c>
      <c r="D3" s="16">
        <f>B3+C3</f>
        <v>203000</v>
      </c>
      <c r="E3" s="16">
        <f>75%*B3+C3</f>
        <v>172500</v>
      </c>
      <c r="F3" s="17">
        <v>20000</v>
      </c>
      <c r="G3" s="14"/>
      <c r="H3" s="14">
        <v>11650</v>
      </c>
      <c r="I3" s="14">
        <v>500</v>
      </c>
      <c r="J3" s="14">
        <v>3800</v>
      </c>
      <c r="K3" s="14">
        <v>500</v>
      </c>
      <c r="L3" s="14">
        <v>2100</v>
      </c>
      <c r="M3" s="14"/>
      <c r="N3" s="15">
        <f t="shared" ref="N3:N10" si="0">SUM(D3,F3:M3)</f>
        <v>241550</v>
      </c>
      <c r="O3" s="15">
        <f t="shared" ref="O3:O10" si="1">SUM(E3:M3)</f>
        <v>211050</v>
      </c>
    </row>
    <row r="4" spans="1:15" x14ac:dyDescent="0.25">
      <c r="A4" s="4" t="s">
        <v>12</v>
      </c>
      <c r="B4" s="15">
        <v>122000</v>
      </c>
      <c r="C4" s="15">
        <v>81000</v>
      </c>
      <c r="D4" s="6">
        <f t="shared" ref="D4:D10" si="2">SUM(B4:C4)</f>
        <v>203000</v>
      </c>
      <c r="E4" s="16">
        <f t="shared" ref="E4:E10" si="3">75%*B4+C4</f>
        <v>172500</v>
      </c>
      <c r="F4" s="7"/>
      <c r="G4" s="4">
        <v>31300</v>
      </c>
      <c r="H4" s="4"/>
      <c r="I4" s="4"/>
      <c r="J4" s="14">
        <v>3800</v>
      </c>
      <c r="K4" s="4"/>
      <c r="L4" s="4"/>
      <c r="M4" s="4"/>
      <c r="N4" s="15">
        <f t="shared" si="0"/>
        <v>238100</v>
      </c>
      <c r="O4" s="15">
        <f t="shared" si="1"/>
        <v>207600</v>
      </c>
    </row>
    <row r="5" spans="1:15" x14ac:dyDescent="0.25">
      <c r="A5" s="4" t="s">
        <v>13</v>
      </c>
      <c r="B5" s="15">
        <v>129000</v>
      </c>
      <c r="C5" s="15">
        <v>85000</v>
      </c>
      <c r="D5" s="6">
        <f t="shared" si="2"/>
        <v>214000</v>
      </c>
      <c r="E5" s="16">
        <f t="shared" si="3"/>
        <v>181750</v>
      </c>
      <c r="F5" s="7"/>
      <c r="G5" s="4"/>
      <c r="H5" s="4"/>
      <c r="I5" s="4">
        <v>500</v>
      </c>
      <c r="J5" s="14">
        <v>3800</v>
      </c>
      <c r="K5" s="4"/>
      <c r="L5" s="4"/>
      <c r="M5" s="8"/>
      <c r="N5" s="15">
        <f t="shared" si="0"/>
        <v>218300</v>
      </c>
      <c r="O5" s="15">
        <f t="shared" si="1"/>
        <v>186050</v>
      </c>
    </row>
    <row r="6" spans="1:15" x14ac:dyDescent="0.25">
      <c r="A6" s="4" t="s">
        <v>14</v>
      </c>
      <c r="B6" s="15">
        <v>129000</v>
      </c>
      <c r="C6" s="15">
        <v>85000</v>
      </c>
      <c r="D6" s="6">
        <f t="shared" si="2"/>
        <v>214000</v>
      </c>
      <c r="E6" s="16">
        <f t="shared" si="3"/>
        <v>181750</v>
      </c>
      <c r="F6" s="7"/>
      <c r="G6" s="4"/>
      <c r="H6" s="4"/>
      <c r="I6" s="4"/>
      <c r="J6" s="14">
        <v>3800</v>
      </c>
      <c r="K6" s="4"/>
      <c r="L6" s="4"/>
      <c r="M6" s="4"/>
      <c r="N6" s="15">
        <f t="shared" si="0"/>
        <v>217800</v>
      </c>
      <c r="O6" s="15">
        <f t="shared" si="1"/>
        <v>185550</v>
      </c>
    </row>
    <row r="7" spans="1:15" x14ac:dyDescent="0.25">
      <c r="A7" s="4" t="s">
        <v>15</v>
      </c>
      <c r="B7" s="15">
        <v>138000</v>
      </c>
      <c r="C7" s="15">
        <v>90000</v>
      </c>
      <c r="D7" s="6">
        <f t="shared" si="2"/>
        <v>228000</v>
      </c>
      <c r="E7" s="16">
        <f t="shared" si="3"/>
        <v>193500</v>
      </c>
      <c r="F7" s="7"/>
      <c r="H7" s="4"/>
      <c r="I7" s="4">
        <v>500</v>
      </c>
      <c r="J7" s="14">
        <v>3800</v>
      </c>
      <c r="K7" s="4"/>
      <c r="L7" s="4"/>
      <c r="M7" s="4"/>
      <c r="N7" s="15">
        <f t="shared" si="0"/>
        <v>232300</v>
      </c>
      <c r="O7" s="15">
        <f t="shared" si="1"/>
        <v>197800</v>
      </c>
    </row>
    <row r="8" spans="1:15" x14ac:dyDescent="0.25">
      <c r="A8" s="4" t="s">
        <v>16</v>
      </c>
      <c r="B8" s="15">
        <v>138000</v>
      </c>
      <c r="C8" s="15">
        <v>90000</v>
      </c>
      <c r="D8" s="6">
        <f t="shared" si="2"/>
        <v>228000</v>
      </c>
      <c r="E8" s="16">
        <f t="shared" si="3"/>
        <v>193500</v>
      </c>
      <c r="F8" s="7"/>
      <c r="G8" s="4"/>
      <c r="H8" s="4"/>
      <c r="I8" s="4"/>
      <c r="J8" s="14">
        <v>3800</v>
      </c>
      <c r="K8" s="4"/>
      <c r="L8" s="4"/>
      <c r="M8" s="4"/>
      <c r="N8" s="15">
        <f t="shared" si="0"/>
        <v>231800</v>
      </c>
      <c r="O8" s="15">
        <f t="shared" si="1"/>
        <v>197300</v>
      </c>
    </row>
    <row r="9" spans="1:15" x14ac:dyDescent="0.25">
      <c r="A9" s="4" t="s">
        <v>17</v>
      </c>
      <c r="B9" s="15">
        <v>145000</v>
      </c>
      <c r="C9" s="15">
        <v>95500</v>
      </c>
      <c r="D9" s="6">
        <f t="shared" si="2"/>
        <v>240500</v>
      </c>
      <c r="E9" s="16">
        <f t="shared" si="3"/>
        <v>204250</v>
      </c>
      <c r="F9" s="7"/>
      <c r="G9" s="4"/>
      <c r="H9" s="14">
        <v>11650</v>
      </c>
      <c r="I9" s="4">
        <v>500</v>
      </c>
      <c r="J9" s="14">
        <v>3800</v>
      </c>
      <c r="K9" s="4"/>
      <c r="L9" s="4"/>
      <c r="M9" s="4">
        <v>3300</v>
      </c>
      <c r="N9" s="15">
        <f t="shared" si="0"/>
        <v>259750</v>
      </c>
      <c r="O9" s="15">
        <f t="shared" si="1"/>
        <v>223500</v>
      </c>
    </row>
    <row r="10" spans="1:15" ht="15.75" thickBot="1" x14ac:dyDescent="0.3">
      <c r="A10" s="9" t="s">
        <v>18</v>
      </c>
      <c r="B10" s="15">
        <v>145000</v>
      </c>
      <c r="C10" s="15">
        <v>95500</v>
      </c>
      <c r="D10" s="10">
        <f t="shared" si="2"/>
        <v>240500</v>
      </c>
      <c r="E10" s="16">
        <f t="shared" si="3"/>
        <v>204250</v>
      </c>
      <c r="F10" s="11"/>
      <c r="G10" s="9"/>
      <c r="H10" s="9"/>
      <c r="I10" s="9"/>
      <c r="J10" s="14">
        <v>3800</v>
      </c>
      <c r="K10" s="9"/>
      <c r="L10" s="9"/>
      <c r="M10" s="9"/>
      <c r="N10" s="15">
        <f t="shared" si="0"/>
        <v>244300</v>
      </c>
      <c r="O10" s="15">
        <f t="shared" si="1"/>
        <v>208050</v>
      </c>
    </row>
    <row r="11" spans="1:15" ht="15.75" thickBot="1" x14ac:dyDescent="0.3">
      <c r="A11" s="12" t="s">
        <v>1</v>
      </c>
      <c r="B11" s="13">
        <f t="shared" ref="B11:M11" si="4">SUM(B3:B10)</f>
        <v>1068000</v>
      </c>
      <c r="C11" s="13">
        <f t="shared" si="4"/>
        <v>703000</v>
      </c>
      <c r="D11" s="13">
        <f t="shared" si="4"/>
        <v>1771000</v>
      </c>
      <c r="E11" s="13">
        <f t="shared" si="4"/>
        <v>1504000</v>
      </c>
      <c r="F11" s="13">
        <f t="shared" si="4"/>
        <v>20000</v>
      </c>
      <c r="G11" s="13">
        <f t="shared" si="4"/>
        <v>31300</v>
      </c>
      <c r="H11" s="13">
        <f t="shared" si="4"/>
        <v>23300</v>
      </c>
      <c r="I11" s="13">
        <f t="shared" si="4"/>
        <v>2000</v>
      </c>
      <c r="J11" s="13">
        <f t="shared" si="4"/>
        <v>30400</v>
      </c>
      <c r="K11" s="13">
        <f t="shared" si="4"/>
        <v>500</v>
      </c>
      <c r="L11" s="13">
        <f t="shared" si="4"/>
        <v>2100</v>
      </c>
      <c r="M11" s="13">
        <f t="shared" si="4"/>
        <v>3300</v>
      </c>
      <c r="N11" s="13">
        <f t="shared" ref="N11:O11" si="5">SUM(N3:N10)</f>
        <v>1883900</v>
      </c>
      <c r="O11" s="13">
        <f t="shared" si="5"/>
        <v>1616900</v>
      </c>
    </row>
    <row r="12" spans="1:15" ht="15.75" thickBot="1" x14ac:dyDescent="0.3"/>
    <row r="13" spans="1:15" ht="21" thickBot="1" x14ac:dyDescent="0.3">
      <c r="A13" s="55" t="s">
        <v>46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spans="1:15" ht="64.5" thickBot="1" x14ac:dyDescent="0.3">
      <c r="A14" s="3" t="s">
        <v>0</v>
      </c>
      <c r="B14" s="2" t="s">
        <v>2</v>
      </c>
      <c r="C14" s="2" t="s">
        <v>3</v>
      </c>
      <c r="D14" s="2" t="s">
        <v>4</v>
      </c>
      <c r="E14" s="2" t="s">
        <v>24</v>
      </c>
      <c r="F14" s="2" t="s">
        <v>23</v>
      </c>
      <c r="G14" s="2" t="s">
        <v>10</v>
      </c>
      <c r="H14" s="2" t="s">
        <v>21</v>
      </c>
      <c r="I14" s="2" t="s">
        <v>7</v>
      </c>
      <c r="J14" s="2" t="s">
        <v>8</v>
      </c>
      <c r="K14" s="2" t="s">
        <v>9</v>
      </c>
      <c r="L14" s="2" t="s">
        <v>6</v>
      </c>
      <c r="M14" s="2" t="s">
        <v>5</v>
      </c>
      <c r="N14" s="2" t="s">
        <v>26</v>
      </c>
      <c r="O14" s="2" t="s">
        <v>27</v>
      </c>
    </row>
    <row r="15" spans="1:15" x14ac:dyDescent="0.25">
      <c r="A15" s="14" t="s">
        <v>11</v>
      </c>
      <c r="B15" s="15">
        <v>72500</v>
      </c>
      <c r="C15" s="15">
        <v>48000</v>
      </c>
      <c r="D15" s="16">
        <f>B15+C15</f>
        <v>120500</v>
      </c>
      <c r="E15" s="16">
        <f>75%*B15+C15</f>
        <v>102375</v>
      </c>
      <c r="F15" s="17">
        <v>20000</v>
      </c>
      <c r="G15" s="14"/>
      <c r="H15" s="14">
        <v>11650</v>
      </c>
      <c r="I15" s="14">
        <v>500</v>
      </c>
      <c r="J15" s="14">
        <v>3800</v>
      </c>
      <c r="K15" s="14">
        <v>500</v>
      </c>
      <c r="L15" s="14">
        <v>2100</v>
      </c>
      <c r="M15" s="14"/>
      <c r="N15" s="15">
        <f t="shared" ref="N15:N22" si="6">SUM(D15,F15:M15)</f>
        <v>159050</v>
      </c>
      <c r="O15" s="15">
        <f t="shared" ref="O15:O22" si="7">SUM(E15:M15)</f>
        <v>140925</v>
      </c>
    </row>
    <row r="16" spans="1:15" x14ac:dyDescent="0.25">
      <c r="A16" s="4" t="s">
        <v>12</v>
      </c>
      <c r="B16" s="15">
        <v>72500</v>
      </c>
      <c r="C16" s="15">
        <v>48000</v>
      </c>
      <c r="D16" s="6">
        <f t="shared" ref="D16:D22" si="8">SUM(B16:C16)</f>
        <v>120500</v>
      </c>
      <c r="E16" s="16">
        <f t="shared" ref="E16:E22" si="9">75%*B16+C16</f>
        <v>102375</v>
      </c>
      <c r="F16" s="7"/>
      <c r="G16" s="4">
        <v>31300</v>
      </c>
      <c r="H16" s="4"/>
      <c r="I16" s="4"/>
      <c r="J16" s="14">
        <v>3800</v>
      </c>
      <c r="K16" s="4"/>
      <c r="L16" s="4"/>
      <c r="M16" s="4"/>
      <c r="N16" s="15">
        <f t="shared" si="6"/>
        <v>155600</v>
      </c>
      <c r="O16" s="15">
        <f t="shared" si="7"/>
        <v>137475</v>
      </c>
    </row>
    <row r="17" spans="1:15" x14ac:dyDescent="0.25">
      <c r="A17" s="4" t="s">
        <v>13</v>
      </c>
      <c r="B17" s="15">
        <v>76500</v>
      </c>
      <c r="C17" s="15">
        <v>51000</v>
      </c>
      <c r="D17" s="6">
        <f t="shared" si="8"/>
        <v>127500</v>
      </c>
      <c r="E17" s="16">
        <f t="shared" si="9"/>
        <v>108375</v>
      </c>
      <c r="F17" s="7"/>
      <c r="G17" s="4"/>
      <c r="H17" s="4"/>
      <c r="I17" s="4">
        <v>500</v>
      </c>
      <c r="J17" s="14">
        <v>3800</v>
      </c>
      <c r="K17" s="4"/>
      <c r="L17" s="4"/>
      <c r="M17" s="8"/>
      <c r="N17" s="15">
        <f t="shared" si="6"/>
        <v>131800</v>
      </c>
      <c r="O17" s="15">
        <f t="shared" si="7"/>
        <v>112675</v>
      </c>
    </row>
    <row r="18" spans="1:15" x14ac:dyDescent="0.25">
      <c r="A18" s="4" t="s">
        <v>14</v>
      </c>
      <c r="B18" s="15">
        <v>76500</v>
      </c>
      <c r="C18" s="15">
        <v>51000</v>
      </c>
      <c r="D18" s="6">
        <f t="shared" si="8"/>
        <v>127500</v>
      </c>
      <c r="E18" s="16">
        <f t="shared" si="9"/>
        <v>108375</v>
      </c>
      <c r="F18" s="7"/>
      <c r="G18" s="4"/>
      <c r="H18" s="4"/>
      <c r="I18" s="4"/>
      <c r="J18" s="14">
        <v>3800</v>
      </c>
      <c r="K18" s="4"/>
      <c r="L18" s="4"/>
      <c r="M18" s="4"/>
      <c r="N18" s="15">
        <f t="shared" si="6"/>
        <v>131300</v>
      </c>
      <c r="O18" s="15">
        <f t="shared" si="7"/>
        <v>112175</v>
      </c>
    </row>
    <row r="19" spans="1:15" x14ac:dyDescent="0.25">
      <c r="A19" s="4" t="s">
        <v>15</v>
      </c>
      <c r="B19" s="15">
        <v>81500</v>
      </c>
      <c r="C19" s="15">
        <v>54000</v>
      </c>
      <c r="D19" s="6">
        <f t="shared" si="8"/>
        <v>135500</v>
      </c>
      <c r="E19" s="16">
        <f t="shared" si="9"/>
        <v>115125</v>
      </c>
      <c r="F19" s="7"/>
      <c r="H19" s="4"/>
      <c r="I19" s="4">
        <v>500</v>
      </c>
      <c r="J19" s="14">
        <v>3800</v>
      </c>
      <c r="K19" s="4"/>
      <c r="L19" s="4"/>
      <c r="M19" s="4"/>
      <c r="N19" s="15">
        <f t="shared" si="6"/>
        <v>139800</v>
      </c>
      <c r="O19" s="15">
        <f t="shared" si="7"/>
        <v>119425</v>
      </c>
    </row>
    <row r="20" spans="1:15" x14ac:dyDescent="0.25">
      <c r="A20" s="4" t="s">
        <v>16</v>
      </c>
      <c r="B20" s="15">
        <v>81500</v>
      </c>
      <c r="C20" s="15">
        <v>54000</v>
      </c>
      <c r="D20" s="6">
        <f t="shared" si="8"/>
        <v>135500</v>
      </c>
      <c r="E20" s="16">
        <f t="shared" si="9"/>
        <v>115125</v>
      </c>
      <c r="F20" s="7"/>
      <c r="G20" s="4"/>
      <c r="H20" s="4"/>
      <c r="I20" s="4"/>
      <c r="J20" s="14">
        <v>3800</v>
      </c>
      <c r="K20" s="4"/>
      <c r="L20" s="4"/>
      <c r="M20" s="4"/>
      <c r="N20" s="15">
        <f t="shared" si="6"/>
        <v>139300</v>
      </c>
      <c r="O20" s="15">
        <f t="shared" si="7"/>
        <v>118925</v>
      </c>
    </row>
    <row r="21" spans="1:15" x14ac:dyDescent="0.25">
      <c r="A21" s="4" t="s">
        <v>17</v>
      </c>
      <c r="B21" s="15">
        <v>86000</v>
      </c>
      <c r="C21" s="15">
        <v>58500</v>
      </c>
      <c r="D21" s="6">
        <f t="shared" si="8"/>
        <v>144500</v>
      </c>
      <c r="E21" s="16">
        <f t="shared" si="9"/>
        <v>123000</v>
      </c>
      <c r="F21" s="7"/>
      <c r="G21" s="4"/>
      <c r="H21" s="14">
        <v>11650</v>
      </c>
      <c r="I21" s="4">
        <v>500</v>
      </c>
      <c r="J21" s="14">
        <v>3800</v>
      </c>
      <c r="K21" s="4"/>
      <c r="L21" s="4"/>
      <c r="M21" s="4">
        <v>3300</v>
      </c>
      <c r="N21" s="15">
        <f t="shared" si="6"/>
        <v>163750</v>
      </c>
      <c r="O21" s="15">
        <f t="shared" si="7"/>
        <v>142250</v>
      </c>
    </row>
    <row r="22" spans="1:15" ht="15.75" thickBot="1" x14ac:dyDescent="0.3">
      <c r="A22" s="9" t="s">
        <v>18</v>
      </c>
      <c r="B22" s="15">
        <v>86000</v>
      </c>
      <c r="C22" s="15">
        <v>58500</v>
      </c>
      <c r="D22" s="10">
        <f t="shared" si="8"/>
        <v>144500</v>
      </c>
      <c r="E22" s="16">
        <f t="shared" si="9"/>
        <v>123000</v>
      </c>
      <c r="F22" s="11"/>
      <c r="G22" s="9"/>
      <c r="H22" s="9"/>
      <c r="I22" s="9"/>
      <c r="J22" s="14">
        <v>3800</v>
      </c>
      <c r="K22" s="9"/>
      <c r="L22" s="9"/>
      <c r="M22" s="9"/>
      <c r="N22" s="15">
        <f t="shared" si="6"/>
        <v>148300</v>
      </c>
      <c r="O22" s="15">
        <f t="shared" si="7"/>
        <v>126800</v>
      </c>
    </row>
    <row r="23" spans="1:15" ht="15.75" thickBot="1" x14ac:dyDescent="0.3">
      <c r="A23" s="12" t="s">
        <v>1</v>
      </c>
      <c r="B23" s="13">
        <f t="shared" ref="B23:M23" si="10">SUM(B15:B22)</f>
        <v>633000</v>
      </c>
      <c r="C23" s="13">
        <f t="shared" si="10"/>
        <v>423000</v>
      </c>
      <c r="D23" s="13">
        <f t="shared" si="10"/>
        <v>1056000</v>
      </c>
      <c r="E23" s="13">
        <f t="shared" si="10"/>
        <v>897750</v>
      </c>
      <c r="F23" s="13">
        <f t="shared" si="10"/>
        <v>20000</v>
      </c>
      <c r="G23" s="13">
        <f t="shared" si="10"/>
        <v>31300</v>
      </c>
      <c r="H23" s="13">
        <f t="shared" si="10"/>
        <v>23300</v>
      </c>
      <c r="I23" s="13">
        <f t="shared" si="10"/>
        <v>2000</v>
      </c>
      <c r="J23" s="13">
        <f t="shared" si="10"/>
        <v>30400</v>
      </c>
      <c r="K23" s="13">
        <f t="shared" si="10"/>
        <v>500</v>
      </c>
      <c r="L23" s="13">
        <f t="shared" si="10"/>
        <v>2100</v>
      </c>
      <c r="M23" s="13">
        <f t="shared" si="10"/>
        <v>3300</v>
      </c>
      <c r="N23" s="13">
        <f t="shared" ref="N23:O23" si="11">SUM(N15:N22)</f>
        <v>1168900</v>
      </c>
      <c r="O23" s="13">
        <f t="shared" si="11"/>
        <v>1010650</v>
      </c>
    </row>
    <row r="24" spans="1:15" ht="15.75" thickBot="1" x14ac:dyDescent="0.3"/>
    <row r="25" spans="1:15" ht="21" thickBot="1" x14ac:dyDescent="0.3">
      <c r="A25" s="55" t="s">
        <v>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1:15" ht="64.5" thickBot="1" x14ac:dyDescent="0.3">
      <c r="A26" s="3" t="s">
        <v>0</v>
      </c>
      <c r="B26" s="2" t="s">
        <v>2</v>
      </c>
      <c r="C26" s="2" t="s">
        <v>3</v>
      </c>
      <c r="D26" s="2" t="s">
        <v>4</v>
      </c>
      <c r="E26" s="2" t="s">
        <v>24</v>
      </c>
      <c r="F26" s="2" t="s">
        <v>23</v>
      </c>
      <c r="G26" s="2" t="s">
        <v>10</v>
      </c>
      <c r="H26" s="2" t="s">
        <v>21</v>
      </c>
      <c r="I26" s="2" t="s">
        <v>7</v>
      </c>
      <c r="J26" s="2" t="s">
        <v>8</v>
      </c>
      <c r="K26" s="2" t="s">
        <v>9</v>
      </c>
      <c r="L26" s="2" t="s">
        <v>6</v>
      </c>
      <c r="M26" s="2" t="s">
        <v>5</v>
      </c>
      <c r="N26" s="2" t="s">
        <v>26</v>
      </c>
      <c r="O26" s="2" t="s">
        <v>27</v>
      </c>
    </row>
    <row r="27" spans="1:15" x14ac:dyDescent="0.25">
      <c r="A27" s="14" t="s">
        <v>11</v>
      </c>
      <c r="B27" s="15">
        <v>67800</v>
      </c>
      <c r="C27" s="15">
        <v>22300</v>
      </c>
      <c r="D27" s="16">
        <f>B27+C27</f>
        <v>90100</v>
      </c>
      <c r="E27" s="16">
        <f>75%*B27+C27</f>
        <v>73150</v>
      </c>
      <c r="F27" s="17">
        <v>20000</v>
      </c>
      <c r="G27" s="14"/>
      <c r="H27" s="14"/>
      <c r="I27" s="14">
        <v>500</v>
      </c>
      <c r="J27" s="14">
        <v>3800</v>
      </c>
      <c r="K27" s="14">
        <v>500</v>
      </c>
      <c r="L27" s="14">
        <v>2100</v>
      </c>
      <c r="M27" s="14"/>
      <c r="N27" s="15">
        <f t="shared" ref="N27:N34" si="12">SUM(D27,F27:M27)</f>
        <v>117000</v>
      </c>
      <c r="O27" s="15">
        <f t="shared" ref="O27:O34" si="13">SUM(E27:M27)</f>
        <v>100050</v>
      </c>
    </row>
    <row r="28" spans="1:15" x14ac:dyDescent="0.25">
      <c r="A28" s="4" t="s">
        <v>12</v>
      </c>
      <c r="B28" s="15">
        <v>67800</v>
      </c>
      <c r="C28" s="15">
        <v>22300</v>
      </c>
      <c r="D28" s="6">
        <f t="shared" ref="D28:D34" si="14">SUM(B28:C28)</f>
        <v>90100</v>
      </c>
      <c r="E28" s="16">
        <f t="shared" ref="E28:E34" si="15">75%*B28+C28</f>
        <v>73150</v>
      </c>
      <c r="F28" s="7"/>
      <c r="G28" s="4">
        <v>31300</v>
      </c>
      <c r="H28" s="4"/>
      <c r="I28" s="4"/>
      <c r="J28" s="14">
        <v>3800</v>
      </c>
      <c r="K28" s="4"/>
      <c r="L28" s="4"/>
      <c r="M28" s="4"/>
      <c r="N28" s="15">
        <f t="shared" si="12"/>
        <v>125200</v>
      </c>
      <c r="O28" s="15">
        <f t="shared" si="13"/>
        <v>108250</v>
      </c>
    </row>
    <row r="29" spans="1:15" x14ac:dyDescent="0.25">
      <c r="A29" s="4" t="s">
        <v>13</v>
      </c>
      <c r="B29" s="15">
        <v>71000</v>
      </c>
      <c r="C29" s="15">
        <v>23300</v>
      </c>
      <c r="D29" s="6">
        <f t="shared" si="14"/>
        <v>94300</v>
      </c>
      <c r="E29" s="16">
        <f t="shared" si="15"/>
        <v>76550</v>
      </c>
      <c r="F29" s="7"/>
      <c r="G29" s="4"/>
      <c r="H29" s="4"/>
      <c r="I29" s="4">
        <v>500</v>
      </c>
      <c r="J29" s="14">
        <v>3800</v>
      </c>
      <c r="K29" s="4"/>
      <c r="L29" s="4"/>
      <c r="M29" s="8"/>
      <c r="N29" s="15">
        <f t="shared" si="12"/>
        <v>98600</v>
      </c>
      <c r="O29" s="15">
        <f t="shared" si="13"/>
        <v>80850</v>
      </c>
    </row>
    <row r="30" spans="1:15" x14ac:dyDescent="0.25">
      <c r="A30" s="4" t="s">
        <v>14</v>
      </c>
      <c r="B30" s="15">
        <v>71000</v>
      </c>
      <c r="C30" s="15">
        <v>23300</v>
      </c>
      <c r="D30" s="6">
        <f t="shared" si="14"/>
        <v>94300</v>
      </c>
      <c r="E30" s="16">
        <f t="shared" si="15"/>
        <v>76550</v>
      </c>
      <c r="F30" s="7"/>
      <c r="G30" s="4"/>
      <c r="H30" s="4"/>
      <c r="I30" s="4"/>
      <c r="J30" s="14">
        <v>3800</v>
      </c>
      <c r="K30" s="4"/>
      <c r="L30" s="4"/>
      <c r="M30" s="4"/>
      <c r="N30" s="15">
        <f t="shared" si="12"/>
        <v>98100</v>
      </c>
      <c r="O30" s="15">
        <f t="shared" si="13"/>
        <v>80350</v>
      </c>
    </row>
    <row r="31" spans="1:15" x14ac:dyDescent="0.25">
      <c r="A31" s="4" t="s">
        <v>15</v>
      </c>
      <c r="B31" s="15">
        <v>76300</v>
      </c>
      <c r="C31" s="15">
        <v>24400</v>
      </c>
      <c r="D31" s="6">
        <f t="shared" si="14"/>
        <v>100700</v>
      </c>
      <c r="E31" s="17">
        <f t="shared" si="15"/>
        <v>81625</v>
      </c>
      <c r="F31" s="7"/>
      <c r="H31" s="4"/>
      <c r="I31" s="4">
        <v>500</v>
      </c>
      <c r="J31" s="14">
        <v>3800</v>
      </c>
      <c r="K31" s="4"/>
      <c r="L31" s="4"/>
      <c r="M31" s="4"/>
      <c r="N31" s="15">
        <f t="shared" si="12"/>
        <v>105000</v>
      </c>
      <c r="O31" s="15">
        <f t="shared" si="13"/>
        <v>85925</v>
      </c>
    </row>
    <row r="32" spans="1:15" x14ac:dyDescent="0.25">
      <c r="A32" s="4" t="s">
        <v>16</v>
      </c>
      <c r="B32" s="15">
        <v>76300</v>
      </c>
      <c r="C32" s="15">
        <v>24400</v>
      </c>
      <c r="D32" s="6">
        <f t="shared" si="14"/>
        <v>100700</v>
      </c>
      <c r="E32" s="17">
        <f t="shared" si="15"/>
        <v>81625</v>
      </c>
      <c r="F32" s="7"/>
      <c r="G32" s="4"/>
      <c r="H32" s="4"/>
      <c r="I32" s="4"/>
      <c r="J32" s="14">
        <v>3800</v>
      </c>
      <c r="K32" s="4"/>
      <c r="L32" s="4"/>
      <c r="M32" s="4"/>
      <c r="N32" s="15">
        <f t="shared" si="12"/>
        <v>104500</v>
      </c>
      <c r="O32" s="15">
        <f t="shared" si="13"/>
        <v>85425</v>
      </c>
    </row>
    <row r="33" spans="1:15" x14ac:dyDescent="0.25">
      <c r="A33" s="4" t="s">
        <v>17</v>
      </c>
      <c r="B33" s="15">
        <v>80300</v>
      </c>
      <c r="C33" s="15">
        <v>25500</v>
      </c>
      <c r="D33" s="6">
        <f t="shared" si="14"/>
        <v>105800</v>
      </c>
      <c r="E33" s="17">
        <f t="shared" si="15"/>
        <v>85725</v>
      </c>
      <c r="F33" s="7"/>
      <c r="G33" s="4"/>
      <c r="H33" s="14"/>
      <c r="I33" s="4">
        <v>500</v>
      </c>
      <c r="J33" s="14">
        <v>3800</v>
      </c>
      <c r="K33" s="4"/>
      <c r="L33" s="4"/>
      <c r="M33" s="4">
        <v>3300</v>
      </c>
      <c r="N33" s="15">
        <f t="shared" si="12"/>
        <v>113400</v>
      </c>
      <c r="O33" s="15">
        <f t="shared" si="13"/>
        <v>93325</v>
      </c>
    </row>
    <row r="34" spans="1:15" ht="15.75" thickBot="1" x14ac:dyDescent="0.3">
      <c r="A34" s="9" t="s">
        <v>18</v>
      </c>
      <c r="B34" s="15">
        <v>80300</v>
      </c>
      <c r="C34" s="15">
        <v>25500</v>
      </c>
      <c r="D34" s="10">
        <f t="shared" si="14"/>
        <v>105800</v>
      </c>
      <c r="E34" s="17">
        <f t="shared" si="15"/>
        <v>85725</v>
      </c>
      <c r="F34" s="11"/>
      <c r="G34" s="9"/>
      <c r="H34" s="9"/>
      <c r="I34" s="9"/>
      <c r="J34" s="14">
        <v>3800</v>
      </c>
      <c r="K34" s="9"/>
      <c r="L34" s="9"/>
      <c r="M34" s="9"/>
      <c r="N34" s="15">
        <f t="shared" si="12"/>
        <v>109600</v>
      </c>
      <c r="O34" s="15">
        <f t="shared" si="13"/>
        <v>89525</v>
      </c>
    </row>
    <row r="35" spans="1:15" ht="15.75" thickBot="1" x14ac:dyDescent="0.3">
      <c r="A35" s="12" t="s">
        <v>1</v>
      </c>
      <c r="B35" s="13">
        <f t="shared" ref="B35:O35" si="16">SUM(B27:B34)</f>
        <v>590800</v>
      </c>
      <c r="C35" s="13">
        <f t="shared" si="16"/>
        <v>191000</v>
      </c>
      <c r="D35" s="13">
        <f t="shared" si="16"/>
        <v>781800</v>
      </c>
      <c r="E35" s="13">
        <f t="shared" si="16"/>
        <v>634100</v>
      </c>
      <c r="F35" s="13">
        <f t="shared" si="16"/>
        <v>20000</v>
      </c>
      <c r="G35" s="13">
        <f t="shared" si="16"/>
        <v>31300</v>
      </c>
      <c r="H35" s="13">
        <f t="shared" si="16"/>
        <v>0</v>
      </c>
      <c r="I35" s="13">
        <f t="shared" si="16"/>
        <v>2000</v>
      </c>
      <c r="J35" s="13">
        <f t="shared" si="16"/>
        <v>30400</v>
      </c>
      <c r="K35" s="13">
        <f t="shared" si="16"/>
        <v>500</v>
      </c>
      <c r="L35" s="13">
        <f t="shared" si="16"/>
        <v>2100</v>
      </c>
      <c r="M35" s="13">
        <f t="shared" si="16"/>
        <v>3300</v>
      </c>
      <c r="N35" s="13">
        <f t="shared" si="16"/>
        <v>871400</v>
      </c>
      <c r="O35" s="13">
        <f t="shared" si="16"/>
        <v>723700</v>
      </c>
    </row>
    <row r="36" spans="1:15" ht="15.75" thickBot="1" x14ac:dyDescent="0.3"/>
    <row r="37" spans="1:15" ht="21" thickBot="1" x14ac:dyDescent="0.3">
      <c r="A37" s="55" t="s">
        <v>48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</row>
    <row r="38" spans="1:15" ht="64.5" thickBot="1" x14ac:dyDescent="0.3">
      <c r="A38" s="3" t="s">
        <v>0</v>
      </c>
      <c r="B38" s="2" t="s">
        <v>2</v>
      </c>
      <c r="C38" s="2" t="s">
        <v>3</v>
      </c>
      <c r="D38" s="2" t="s">
        <v>4</v>
      </c>
      <c r="E38" s="2" t="s">
        <v>24</v>
      </c>
      <c r="F38" s="2" t="s">
        <v>23</v>
      </c>
      <c r="G38" s="2" t="s">
        <v>10</v>
      </c>
      <c r="H38" s="2" t="s">
        <v>21</v>
      </c>
      <c r="I38" s="2" t="s">
        <v>7</v>
      </c>
      <c r="J38" s="2" t="s">
        <v>8</v>
      </c>
      <c r="K38" s="2" t="s">
        <v>9</v>
      </c>
      <c r="L38" s="2" t="s">
        <v>6</v>
      </c>
      <c r="M38" s="2" t="s">
        <v>5</v>
      </c>
      <c r="N38" s="2" t="s">
        <v>26</v>
      </c>
      <c r="O38" s="2" t="s">
        <v>27</v>
      </c>
    </row>
    <row r="39" spans="1:15" x14ac:dyDescent="0.25">
      <c r="A39" s="14" t="s">
        <v>11</v>
      </c>
      <c r="B39" s="15">
        <v>86000</v>
      </c>
      <c r="C39" s="15">
        <v>28700</v>
      </c>
      <c r="D39" s="16">
        <f>SUM(B39+C39)</f>
        <v>114700</v>
      </c>
      <c r="E39" s="16">
        <f>75%*B39+C39</f>
        <v>93200</v>
      </c>
      <c r="F39" s="17">
        <v>20000</v>
      </c>
      <c r="G39" s="14"/>
      <c r="H39" s="14">
        <v>9000</v>
      </c>
      <c r="I39" s="14">
        <v>500</v>
      </c>
      <c r="J39" s="14">
        <v>3800</v>
      </c>
      <c r="K39" s="14">
        <v>500</v>
      </c>
      <c r="L39" s="14">
        <v>2100</v>
      </c>
      <c r="M39" s="14"/>
      <c r="N39" s="15">
        <f>SUM(D39,F39:M39)</f>
        <v>150600</v>
      </c>
      <c r="O39" s="15">
        <f>SUM(E39:M39)</f>
        <v>129100</v>
      </c>
    </row>
    <row r="40" spans="1:15" x14ac:dyDescent="0.25">
      <c r="A40" s="4" t="s">
        <v>12</v>
      </c>
      <c r="B40" s="15">
        <v>86000</v>
      </c>
      <c r="C40" s="15">
        <v>28700</v>
      </c>
      <c r="D40" s="6">
        <f>SUM(B40+C40)</f>
        <v>114700</v>
      </c>
      <c r="E40" s="16">
        <f t="shared" ref="E40:E42" si="17">75%*B40+C40</f>
        <v>93200</v>
      </c>
      <c r="F40" s="7"/>
      <c r="G40" s="4">
        <v>31300</v>
      </c>
      <c r="H40" s="4"/>
      <c r="I40" s="4"/>
      <c r="J40" s="14">
        <v>3800</v>
      </c>
      <c r="K40" s="4"/>
      <c r="L40" s="4"/>
      <c r="M40" s="4"/>
      <c r="N40" s="15">
        <f t="shared" ref="N40:N42" si="18">SUM(D40,F40:M40)</f>
        <v>149800</v>
      </c>
      <c r="O40" s="15">
        <f t="shared" ref="O40:O42" si="19">SUM(E40:M40)</f>
        <v>128300</v>
      </c>
    </row>
    <row r="41" spans="1:15" x14ac:dyDescent="0.25">
      <c r="A41" s="4" t="s">
        <v>13</v>
      </c>
      <c r="B41" s="15">
        <v>89050</v>
      </c>
      <c r="C41" s="15">
        <v>30700</v>
      </c>
      <c r="D41" s="6">
        <f>SUM(B41+C41)</f>
        <v>119750</v>
      </c>
      <c r="E41" s="16">
        <f t="shared" si="17"/>
        <v>97487.5</v>
      </c>
      <c r="F41" s="7"/>
      <c r="G41" s="4"/>
      <c r="H41" s="4"/>
      <c r="I41" s="4">
        <v>500</v>
      </c>
      <c r="J41" s="14">
        <v>3800</v>
      </c>
      <c r="K41" s="4"/>
      <c r="L41" s="4"/>
      <c r="M41" s="4">
        <v>3300</v>
      </c>
      <c r="N41" s="15">
        <f t="shared" si="18"/>
        <v>127350</v>
      </c>
      <c r="O41" s="54">
        <f t="shared" si="19"/>
        <v>105087.5</v>
      </c>
    </row>
    <row r="42" spans="1:15" ht="15.75" thickBot="1" x14ac:dyDescent="0.3">
      <c r="A42" s="4" t="s">
        <v>14</v>
      </c>
      <c r="B42" s="15">
        <v>89050</v>
      </c>
      <c r="C42" s="15">
        <v>30700</v>
      </c>
      <c r="D42" s="10">
        <f>SUM(B42+C42)</f>
        <v>119750</v>
      </c>
      <c r="E42" s="16">
        <f t="shared" si="17"/>
        <v>97487.5</v>
      </c>
      <c r="F42" s="11"/>
      <c r="G42" s="9"/>
      <c r="H42" s="9"/>
      <c r="I42" s="9"/>
      <c r="J42" s="14">
        <v>3800</v>
      </c>
      <c r="K42" s="9"/>
      <c r="L42" s="9"/>
      <c r="M42" s="9"/>
      <c r="N42" s="15">
        <f t="shared" si="18"/>
        <v>123550</v>
      </c>
      <c r="O42" s="54">
        <f t="shared" si="19"/>
        <v>101287.5</v>
      </c>
    </row>
    <row r="43" spans="1:15" ht="15.75" thickBot="1" x14ac:dyDescent="0.3">
      <c r="A43" s="12" t="s">
        <v>1</v>
      </c>
      <c r="B43" s="13">
        <f t="shared" ref="B43:O43" si="20">SUM(B39:B42)</f>
        <v>350100</v>
      </c>
      <c r="C43" s="13">
        <f t="shared" si="20"/>
        <v>118800</v>
      </c>
      <c r="D43" s="13">
        <f t="shared" si="20"/>
        <v>468900</v>
      </c>
      <c r="E43" s="13">
        <f t="shared" si="20"/>
        <v>381375</v>
      </c>
      <c r="F43" s="13">
        <f t="shared" si="20"/>
        <v>20000</v>
      </c>
      <c r="G43" s="13">
        <f t="shared" si="20"/>
        <v>31300</v>
      </c>
      <c r="H43" s="13">
        <f t="shared" si="20"/>
        <v>9000</v>
      </c>
      <c r="I43" s="13">
        <f t="shared" si="20"/>
        <v>1000</v>
      </c>
      <c r="J43" s="13">
        <f t="shared" si="20"/>
        <v>15200</v>
      </c>
      <c r="K43" s="13">
        <f t="shared" si="20"/>
        <v>500</v>
      </c>
      <c r="L43" s="13">
        <f t="shared" si="20"/>
        <v>2100</v>
      </c>
      <c r="M43" s="13">
        <f t="shared" si="20"/>
        <v>3300</v>
      </c>
      <c r="N43" s="13">
        <f t="shared" si="20"/>
        <v>551300</v>
      </c>
      <c r="O43" s="13">
        <f t="shared" si="20"/>
        <v>463775</v>
      </c>
    </row>
    <row r="44" spans="1:15" ht="15.75" thickBot="1" x14ac:dyDescent="0.3"/>
    <row r="45" spans="1:15" ht="21" thickBot="1" x14ac:dyDescent="0.3">
      <c r="A45" s="55" t="s">
        <v>49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</row>
    <row r="46" spans="1:15" ht="64.5" thickBot="1" x14ac:dyDescent="0.3">
      <c r="A46" s="3" t="s">
        <v>0</v>
      </c>
      <c r="B46" s="2" t="s">
        <v>2</v>
      </c>
      <c r="C46" s="2" t="s">
        <v>3</v>
      </c>
      <c r="D46" s="2" t="s">
        <v>4</v>
      </c>
      <c r="E46" s="2" t="s">
        <v>24</v>
      </c>
      <c r="F46" s="2" t="s">
        <v>23</v>
      </c>
      <c r="G46" s="2" t="s">
        <v>10</v>
      </c>
      <c r="H46" s="2" t="s">
        <v>21</v>
      </c>
      <c r="I46" s="2" t="s">
        <v>7</v>
      </c>
      <c r="J46" s="2" t="s">
        <v>8</v>
      </c>
      <c r="K46" s="2" t="s">
        <v>9</v>
      </c>
      <c r="L46" s="2" t="s">
        <v>6</v>
      </c>
      <c r="M46" s="2" t="s">
        <v>5</v>
      </c>
      <c r="N46" s="2" t="s">
        <v>26</v>
      </c>
      <c r="O46" s="2" t="s">
        <v>27</v>
      </c>
    </row>
    <row r="47" spans="1:15" x14ac:dyDescent="0.25">
      <c r="A47" s="14" t="s">
        <v>11</v>
      </c>
      <c r="B47" s="15">
        <v>72200</v>
      </c>
      <c r="C47" s="15">
        <v>23400</v>
      </c>
      <c r="D47" s="16">
        <f>SUM(B47+C47)</f>
        <v>95600</v>
      </c>
      <c r="E47" s="16">
        <f>75%*B47+C47</f>
        <v>77550</v>
      </c>
      <c r="F47" s="17">
        <v>20000</v>
      </c>
      <c r="G47" s="14"/>
      <c r="H47" s="14">
        <v>9000</v>
      </c>
      <c r="I47" s="14">
        <v>500</v>
      </c>
      <c r="J47" s="14">
        <v>3800</v>
      </c>
      <c r="K47" s="14">
        <v>500</v>
      </c>
      <c r="L47" s="14">
        <v>2100</v>
      </c>
      <c r="M47" s="14"/>
      <c r="N47" s="15">
        <f>SUM(D47,F47:M47)</f>
        <v>131500</v>
      </c>
      <c r="O47" s="15">
        <f>SUM(E47:M47)</f>
        <v>113450</v>
      </c>
    </row>
    <row r="48" spans="1:15" x14ac:dyDescent="0.25">
      <c r="A48" s="4" t="s">
        <v>12</v>
      </c>
      <c r="B48" s="15">
        <v>72200</v>
      </c>
      <c r="C48" s="15">
        <v>23400</v>
      </c>
      <c r="D48" s="6">
        <f>SUM(B48+C48)</f>
        <v>95600</v>
      </c>
      <c r="E48" s="16">
        <f t="shared" ref="E48:E50" si="21">75%*B48+C48</f>
        <v>77550</v>
      </c>
      <c r="F48" s="7"/>
      <c r="G48" s="4">
        <v>31300</v>
      </c>
      <c r="H48" s="4"/>
      <c r="I48" s="4"/>
      <c r="J48" s="14">
        <v>3800</v>
      </c>
      <c r="K48" s="4"/>
      <c r="L48" s="4"/>
      <c r="M48" s="4"/>
      <c r="N48" s="15">
        <f t="shared" ref="N48:N50" si="22">SUM(D48,F48:M48)</f>
        <v>130700</v>
      </c>
      <c r="O48" s="15">
        <f t="shared" ref="O48:O50" si="23">SUM(E48:M48)</f>
        <v>112650</v>
      </c>
    </row>
    <row r="49" spans="1:15" x14ac:dyDescent="0.25">
      <c r="A49" s="4" t="s">
        <v>13</v>
      </c>
      <c r="B49" s="15">
        <v>77500</v>
      </c>
      <c r="C49" s="15">
        <v>24600</v>
      </c>
      <c r="D49" s="6">
        <f>SUM(B49+C49)</f>
        <v>102100</v>
      </c>
      <c r="E49" s="17">
        <f t="shared" si="21"/>
        <v>82725</v>
      </c>
      <c r="F49" s="7"/>
      <c r="G49" s="4"/>
      <c r="H49" s="4"/>
      <c r="I49" s="4">
        <v>500</v>
      </c>
      <c r="J49" s="14">
        <v>3800</v>
      </c>
      <c r="K49" s="4"/>
      <c r="L49" s="4"/>
      <c r="M49" s="4">
        <v>3300</v>
      </c>
      <c r="N49" s="15">
        <f t="shared" si="22"/>
        <v>109700</v>
      </c>
      <c r="O49" s="15">
        <f t="shared" si="23"/>
        <v>90325</v>
      </c>
    </row>
    <row r="50" spans="1:15" ht="15.75" thickBot="1" x14ac:dyDescent="0.3">
      <c r="A50" s="4" t="s">
        <v>14</v>
      </c>
      <c r="B50" s="15">
        <v>77500</v>
      </c>
      <c r="C50" s="15">
        <v>24600</v>
      </c>
      <c r="D50" s="10">
        <f>SUM(B50+C50)</f>
        <v>102100</v>
      </c>
      <c r="E50" s="17">
        <f t="shared" si="21"/>
        <v>82725</v>
      </c>
      <c r="F50" s="11"/>
      <c r="G50" s="9"/>
      <c r="H50" s="9"/>
      <c r="I50" s="9"/>
      <c r="J50" s="14">
        <v>3800</v>
      </c>
      <c r="K50" s="9"/>
      <c r="L50" s="9"/>
      <c r="M50" s="9"/>
      <c r="N50" s="15">
        <f t="shared" si="22"/>
        <v>105900</v>
      </c>
      <c r="O50" s="15">
        <f t="shared" si="23"/>
        <v>86525</v>
      </c>
    </row>
    <row r="51" spans="1:15" ht="15.75" thickBot="1" x14ac:dyDescent="0.3">
      <c r="A51" s="12" t="s">
        <v>1</v>
      </c>
      <c r="B51" s="13">
        <f t="shared" ref="B51:O51" si="24">SUM(B47:B50)</f>
        <v>299400</v>
      </c>
      <c r="C51" s="13">
        <f t="shared" si="24"/>
        <v>96000</v>
      </c>
      <c r="D51" s="13">
        <f t="shared" si="24"/>
        <v>395400</v>
      </c>
      <c r="E51" s="23">
        <f t="shared" si="24"/>
        <v>320550</v>
      </c>
      <c r="F51" s="13">
        <f t="shared" si="24"/>
        <v>20000</v>
      </c>
      <c r="G51" s="13">
        <f t="shared" si="24"/>
        <v>31300</v>
      </c>
      <c r="H51" s="13">
        <f t="shared" si="24"/>
        <v>9000</v>
      </c>
      <c r="I51" s="13">
        <f t="shared" si="24"/>
        <v>1000</v>
      </c>
      <c r="J51" s="13">
        <f t="shared" si="24"/>
        <v>15200</v>
      </c>
      <c r="K51" s="13">
        <f t="shared" si="24"/>
        <v>500</v>
      </c>
      <c r="L51" s="13">
        <f t="shared" si="24"/>
        <v>2100</v>
      </c>
      <c r="M51" s="13">
        <f t="shared" si="24"/>
        <v>3300</v>
      </c>
      <c r="N51" s="13">
        <f t="shared" si="24"/>
        <v>477800</v>
      </c>
      <c r="O51" s="23">
        <f t="shared" si="24"/>
        <v>402950</v>
      </c>
    </row>
  </sheetData>
  <mergeCells count="5">
    <mergeCell ref="A37:O37"/>
    <mergeCell ref="A45:O45"/>
    <mergeCell ref="A1:O1"/>
    <mergeCell ref="A13:O13"/>
    <mergeCell ref="A25:O25"/>
  </mergeCells>
  <pageMargins left="0.25" right="0.25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2"/>
  <sheetViews>
    <sheetView topLeftCell="A54" zoomScaleNormal="100" workbookViewId="0">
      <selection activeCell="A55" sqref="A55:O63"/>
    </sheetView>
  </sheetViews>
  <sheetFormatPr defaultRowHeight="15" x14ac:dyDescent="0.25"/>
  <cols>
    <col min="1" max="1" width="9.42578125" bestFit="1" customWidth="1"/>
    <col min="2" max="2" width="11.85546875" bestFit="1" customWidth="1"/>
    <col min="3" max="3" width="12.5703125" bestFit="1" customWidth="1"/>
    <col min="4" max="4" width="16.7109375" customWidth="1"/>
    <col min="5" max="5" width="14.42578125" customWidth="1"/>
    <col min="6" max="6" width="12.140625" customWidth="1"/>
    <col min="7" max="7" width="14.5703125" customWidth="1"/>
    <col min="8" max="8" width="13" customWidth="1"/>
    <col min="9" max="9" width="10.7109375" customWidth="1"/>
    <col min="10" max="10" width="9.140625" customWidth="1"/>
    <col min="11" max="11" width="6.28515625" bestFit="1" customWidth="1"/>
    <col min="12" max="13" width="9" customWidth="1"/>
    <col min="14" max="14" width="11.7109375" customWidth="1"/>
    <col min="15" max="15" width="13.140625" customWidth="1"/>
    <col min="17" max="17" width="12.140625" bestFit="1" customWidth="1"/>
  </cols>
  <sheetData>
    <row r="1" spans="1:17" ht="21" thickBot="1" x14ac:dyDescent="0.3">
      <c r="A1" s="55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</row>
    <row r="2" spans="1:17" ht="39" thickBot="1" x14ac:dyDescent="0.3">
      <c r="A2" s="3" t="s">
        <v>0</v>
      </c>
      <c r="B2" s="2" t="s">
        <v>2</v>
      </c>
      <c r="C2" s="2" t="s">
        <v>3</v>
      </c>
      <c r="D2" s="36" t="s">
        <v>4</v>
      </c>
      <c r="E2" s="37" t="s">
        <v>24</v>
      </c>
      <c r="F2" s="37" t="s">
        <v>23</v>
      </c>
      <c r="G2" s="38" t="s">
        <v>10</v>
      </c>
      <c r="H2" s="2" t="s">
        <v>21</v>
      </c>
      <c r="I2" s="2" t="s">
        <v>7</v>
      </c>
      <c r="J2" s="2" t="s">
        <v>8</v>
      </c>
      <c r="K2" s="2" t="s">
        <v>9</v>
      </c>
      <c r="L2" s="2" t="s">
        <v>6</v>
      </c>
      <c r="M2" s="2" t="s">
        <v>5</v>
      </c>
      <c r="N2" s="2" t="s">
        <v>26</v>
      </c>
      <c r="O2" s="2" t="s">
        <v>27</v>
      </c>
    </row>
    <row r="3" spans="1:17" x14ac:dyDescent="0.25">
      <c r="A3" s="14" t="s">
        <v>11</v>
      </c>
      <c r="B3" s="15">
        <v>140800</v>
      </c>
      <c r="C3" s="15">
        <v>46200</v>
      </c>
      <c r="D3" s="16">
        <f>SUM(B3:C3)</f>
        <v>187000</v>
      </c>
      <c r="E3" s="17">
        <f>75%*B3+C3</f>
        <v>151800</v>
      </c>
      <c r="F3" s="17">
        <v>20000</v>
      </c>
      <c r="G3" s="14"/>
      <c r="H3" s="14">
        <v>11650</v>
      </c>
      <c r="I3" s="14">
        <v>500</v>
      </c>
      <c r="J3" s="14">
        <v>3800</v>
      </c>
      <c r="K3" s="14">
        <v>500</v>
      </c>
      <c r="L3" s="14">
        <v>2100</v>
      </c>
      <c r="M3" s="14"/>
      <c r="N3" s="15">
        <f t="shared" ref="N3:N8" si="0">SUM(D3,F3:M3)</f>
        <v>225550</v>
      </c>
      <c r="O3" s="15">
        <f t="shared" ref="O3:O8" si="1">SUM(E3:M3)</f>
        <v>190350</v>
      </c>
      <c r="Q3" s="39"/>
    </row>
    <row r="4" spans="1:17" x14ac:dyDescent="0.25">
      <c r="A4" s="4" t="s">
        <v>12</v>
      </c>
      <c r="B4" s="15">
        <v>140800</v>
      </c>
      <c r="C4" s="15">
        <v>46200</v>
      </c>
      <c r="D4" s="6">
        <f>SUM(B4:C4)</f>
        <v>187000</v>
      </c>
      <c r="E4" s="17">
        <f t="shared" ref="E4:E8" si="2">75%*B4+C4</f>
        <v>151800</v>
      </c>
      <c r="F4" s="7"/>
      <c r="G4" s="4">
        <v>31300</v>
      </c>
      <c r="H4" s="4"/>
      <c r="I4" s="4"/>
      <c r="J4" s="14">
        <v>3800</v>
      </c>
      <c r="K4" s="4"/>
      <c r="L4" s="4"/>
      <c r="M4" s="4"/>
      <c r="N4" s="15">
        <f t="shared" si="0"/>
        <v>222100</v>
      </c>
      <c r="O4" s="15">
        <f t="shared" si="1"/>
        <v>186900</v>
      </c>
    </row>
    <row r="5" spans="1:17" x14ac:dyDescent="0.25">
      <c r="A5" s="4" t="s">
        <v>13</v>
      </c>
      <c r="B5" s="15">
        <v>148800</v>
      </c>
      <c r="C5" s="15">
        <v>49200</v>
      </c>
      <c r="D5" s="6">
        <f>B5+C5</f>
        <v>198000</v>
      </c>
      <c r="E5" s="17">
        <f t="shared" si="2"/>
        <v>160800</v>
      </c>
      <c r="F5" s="7"/>
      <c r="G5" s="4"/>
      <c r="H5" s="4"/>
      <c r="I5" s="4">
        <v>500</v>
      </c>
      <c r="J5" s="14">
        <v>3800</v>
      </c>
      <c r="K5" s="4"/>
      <c r="L5" s="4"/>
      <c r="M5" s="4"/>
      <c r="N5" s="15">
        <f t="shared" si="0"/>
        <v>202300</v>
      </c>
      <c r="O5" s="15">
        <f t="shared" si="1"/>
        <v>165100</v>
      </c>
      <c r="Q5">
        <f>131300*20%</f>
        <v>26260</v>
      </c>
    </row>
    <row r="6" spans="1:17" x14ac:dyDescent="0.25">
      <c r="A6" s="4" t="s">
        <v>14</v>
      </c>
      <c r="B6" s="15">
        <v>148800</v>
      </c>
      <c r="C6" s="15">
        <v>49200</v>
      </c>
      <c r="D6" s="6">
        <f>B6+C6</f>
        <v>198000</v>
      </c>
      <c r="E6" s="17">
        <f t="shared" si="2"/>
        <v>160800</v>
      </c>
      <c r="F6" s="7"/>
      <c r="G6" s="4"/>
      <c r="H6" s="4"/>
      <c r="I6" s="4"/>
      <c r="J6" s="14">
        <v>3800</v>
      </c>
      <c r="K6" s="4"/>
      <c r="L6" s="4"/>
      <c r="M6" s="4"/>
      <c r="N6" s="15">
        <f t="shared" si="0"/>
        <v>201800</v>
      </c>
      <c r="O6" s="15">
        <f t="shared" si="1"/>
        <v>164600</v>
      </c>
      <c r="Q6">
        <f>81600-26200</f>
        <v>55400</v>
      </c>
    </row>
    <row r="7" spans="1:17" x14ac:dyDescent="0.25">
      <c r="A7" s="4" t="s">
        <v>15</v>
      </c>
      <c r="B7" s="15">
        <v>158300</v>
      </c>
      <c r="C7" s="15">
        <v>52700</v>
      </c>
      <c r="D7" s="6">
        <f>B7+C7</f>
        <v>211000</v>
      </c>
      <c r="E7" s="17">
        <f t="shared" si="2"/>
        <v>171425</v>
      </c>
      <c r="F7" s="7"/>
      <c r="G7" s="4"/>
      <c r="H7" s="4">
        <v>11650</v>
      </c>
      <c r="I7" s="4">
        <v>500</v>
      </c>
      <c r="J7" s="14">
        <v>3800</v>
      </c>
      <c r="K7" s="4"/>
      <c r="L7" s="4"/>
      <c r="M7" s="4">
        <v>3300</v>
      </c>
      <c r="N7" s="15">
        <f t="shared" si="0"/>
        <v>230250</v>
      </c>
      <c r="O7" s="15">
        <f t="shared" si="1"/>
        <v>190675</v>
      </c>
    </row>
    <row r="8" spans="1:17" ht="15.75" thickBot="1" x14ac:dyDescent="0.3">
      <c r="A8" s="9" t="s">
        <v>16</v>
      </c>
      <c r="B8" s="15">
        <v>158300</v>
      </c>
      <c r="C8" s="15">
        <v>52700</v>
      </c>
      <c r="D8" s="10">
        <f>B8+C8</f>
        <v>211000</v>
      </c>
      <c r="E8" s="17">
        <f t="shared" si="2"/>
        <v>171425</v>
      </c>
      <c r="F8" s="11"/>
      <c r="G8" s="9"/>
      <c r="H8" s="9"/>
      <c r="I8" s="9"/>
      <c r="J8" s="14">
        <v>3800</v>
      </c>
      <c r="K8" s="9"/>
      <c r="L8" s="9"/>
      <c r="M8" s="9"/>
      <c r="N8" s="15">
        <f t="shared" si="0"/>
        <v>214800</v>
      </c>
      <c r="O8" s="15">
        <f t="shared" si="1"/>
        <v>175225</v>
      </c>
    </row>
    <row r="9" spans="1:17" ht="20.100000000000001" customHeight="1" x14ac:dyDescent="0.25">
      <c r="A9" s="50" t="s">
        <v>1</v>
      </c>
      <c r="B9" s="51">
        <f t="shared" ref="B9:O9" si="3">SUM(B3:B8)</f>
        <v>895800</v>
      </c>
      <c r="C9" s="51">
        <f t="shared" si="3"/>
        <v>296200</v>
      </c>
      <c r="D9" s="51">
        <f t="shared" si="3"/>
        <v>1192000</v>
      </c>
      <c r="E9" s="51">
        <f t="shared" si="3"/>
        <v>968050</v>
      </c>
      <c r="F9" s="51">
        <f t="shared" si="3"/>
        <v>20000</v>
      </c>
      <c r="G9" s="51">
        <f t="shared" si="3"/>
        <v>31300</v>
      </c>
      <c r="H9" s="51">
        <f t="shared" si="3"/>
        <v>23300</v>
      </c>
      <c r="I9" s="51">
        <f t="shared" si="3"/>
        <v>1500</v>
      </c>
      <c r="J9" s="51">
        <f t="shared" si="3"/>
        <v>22800</v>
      </c>
      <c r="K9" s="51">
        <f t="shared" si="3"/>
        <v>500</v>
      </c>
      <c r="L9" s="51">
        <f t="shared" si="3"/>
        <v>2100</v>
      </c>
      <c r="M9" s="51">
        <f t="shared" si="3"/>
        <v>3300</v>
      </c>
      <c r="N9" s="51">
        <f t="shared" si="3"/>
        <v>1296800</v>
      </c>
      <c r="O9" s="51">
        <f t="shared" si="3"/>
        <v>1072850</v>
      </c>
    </row>
    <row r="10" spans="1:17" ht="20.100000000000001" customHeight="1" thickBot="1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7" ht="20.100000000000001" customHeight="1" thickBot="1" x14ac:dyDescent="0.3">
      <c r="A11" s="55" t="s">
        <v>52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7" ht="39" thickBot="1" x14ac:dyDescent="0.3">
      <c r="A12" s="3" t="s">
        <v>0</v>
      </c>
      <c r="B12" s="2" t="s">
        <v>2</v>
      </c>
      <c r="C12" s="2" t="s">
        <v>3</v>
      </c>
      <c r="D12" s="36" t="s">
        <v>4</v>
      </c>
      <c r="E12" s="37" t="s">
        <v>24</v>
      </c>
      <c r="F12" s="37" t="s">
        <v>23</v>
      </c>
      <c r="G12" s="38" t="s">
        <v>10</v>
      </c>
      <c r="H12" s="2" t="s">
        <v>21</v>
      </c>
      <c r="I12" s="2" t="s">
        <v>7</v>
      </c>
      <c r="J12" s="2" t="s">
        <v>8</v>
      </c>
      <c r="K12" s="2" t="s">
        <v>9</v>
      </c>
      <c r="L12" s="2" t="s">
        <v>6</v>
      </c>
      <c r="M12" s="2" t="s">
        <v>5</v>
      </c>
      <c r="N12" s="2" t="s">
        <v>26</v>
      </c>
      <c r="O12" s="2" t="s">
        <v>27</v>
      </c>
    </row>
    <row r="13" spans="1:17" x14ac:dyDescent="0.25">
      <c r="A13" s="14" t="s">
        <v>11</v>
      </c>
      <c r="B13" s="15">
        <v>159600</v>
      </c>
      <c r="C13" s="15">
        <v>52400</v>
      </c>
      <c r="D13" s="16">
        <f>SUM(B13:C13)</f>
        <v>212000</v>
      </c>
      <c r="E13" s="17">
        <f>75%*B13+C13</f>
        <v>172100</v>
      </c>
      <c r="F13" s="17">
        <v>20000</v>
      </c>
      <c r="G13" s="14"/>
      <c r="H13" s="14">
        <v>11650</v>
      </c>
      <c r="I13" s="14">
        <v>500</v>
      </c>
      <c r="J13" s="14">
        <v>3800</v>
      </c>
      <c r="K13" s="14">
        <v>500</v>
      </c>
      <c r="L13" s="14">
        <v>2100</v>
      </c>
      <c r="M13" s="14"/>
      <c r="N13" s="15">
        <f t="shared" ref="N13:N18" si="4">SUM(D13,F13:M13)</f>
        <v>250550</v>
      </c>
      <c r="O13" s="15">
        <f t="shared" ref="O13:O18" si="5">SUM(E13:M13)</f>
        <v>210650</v>
      </c>
    </row>
    <row r="14" spans="1:17" x14ac:dyDescent="0.25">
      <c r="A14" s="4" t="s">
        <v>12</v>
      </c>
      <c r="B14" s="15">
        <v>159600</v>
      </c>
      <c r="C14" s="15">
        <v>52400</v>
      </c>
      <c r="D14" s="6">
        <f>SUM(B14:C14)</f>
        <v>212000</v>
      </c>
      <c r="E14" s="17">
        <f t="shared" ref="E14:E18" si="6">75%*B14+C14</f>
        <v>172100</v>
      </c>
      <c r="F14" s="7"/>
      <c r="G14" s="4">
        <v>31300</v>
      </c>
      <c r="H14" s="4"/>
      <c r="I14" s="4"/>
      <c r="J14" s="14">
        <v>3800</v>
      </c>
      <c r="K14" s="4"/>
      <c r="L14" s="4"/>
      <c r="M14" s="4"/>
      <c r="N14" s="15">
        <f t="shared" si="4"/>
        <v>247100</v>
      </c>
      <c r="O14" s="15">
        <f t="shared" si="5"/>
        <v>207200</v>
      </c>
    </row>
    <row r="15" spans="1:17" x14ac:dyDescent="0.25">
      <c r="A15" s="4" t="s">
        <v>13</v>
      </c>
      <c r="B15" s="15">
        <v>167600</v>
      </c>
      <c r="C15" s="15">
        <v>55400</v>
      </c>
      <c r="D15" s="6">
        <f>B15+C15</f>
        <v>223000</v>
      </c>
      <c r="E15" s="17">
        <f t="shared" si="6"/>
        <v>181100</v>
      </c>
      <c r="F15" s="7"/>
      <c r="G15" s="4"/>
      <c r="H15" s="4"/>
      <c r="I15" s="4">
        <v>500</v>
      </c>
      <c r="J15" s="14">
        <v>3800</v>
      </c>
      <c r="K15" s="4"/>
      <c r="L15" s="4"/>
      <c r="M15" s="4"/>
      <c r="N15" s="15">
        <f t="shared" si="4"/>
        <v>227300</v>
      </c>
      <c r="O15" s="15">
        <f t="shared" si="5"/>
        <v>185400</v>
      </c>
    </row>
    <row r="16" spans="1:17" x14ac:dyDescent="0.25">
      <c r="A16" s="4" t="s">
        <v>14</v>
      </c>
      <c r="B16" s="15">
        <v>167600</v>
      </c>
      <c r="C16" s="15">
        <v>55400</v>
      </c>
      <c r="D16" s="6">
        <f>B16+C16</f>
        <v>223000</v>
      </c>
      <c r="E16" s="17">
        <f t="shared" si="6"/>
        <v>181100</v>
      </c>
      <c r="F16" s="7"/>
      <c r="G16" s="4"/>
      <c r="H16" s="4"/>
      <c r="I16" s="4"/>
      <c r="J16" s="14">
        <v>3800</v>
      </c>
      <c r="K16" s="4"/>
      <c r="L16" s="4"/>
      <c r="M16" s="4"/>
      <c r="N16" s="15">
        <f t="shared" si="4"/>
        <v>226800</v>
      </c>
      <c r="O16" s="15">
        <f t="shared" si="5"/>
        <v>184900</v>
      </c>
    </row>
    <row r="17" spans="1:16" x14ac:dyDescent="0.25">
      <c r="A17" s="4" t="s">
        <v>15</v>
      </c>
      <c r="B17" s="15">
        <v>177050</v>
      </c>
      <c r="C17" s="15">
        <v>58900</v>
      </c>
      <c r="D17" s="6">
        <f>B17+C17</f>
        <v>235950</v>
      </c>
      <c r="E17" s="17">
        <f t="shared" si="6"/>
        <v>191687.5</v>
      </c>
      <c r="F17" s="7"/>
      <c r="G17" s="4"/>
      <c r="H17" s="4">
        <v>11650</v>
      </c>
      <c r="I17" s="4">
        <v>500</v>
      </c>
      <c r="J17" s="14">
        <v>3800</v>
      </c>
      <c r="K17" s="4"/>
      <c r="L17" s="4"/>
      <c r="M17" s="4">
        <v>3300</v>
      </c>
      <c r="N17" s="15">
        <f t="shared" si="4"/>
        <v>255200</v>
      </c>
      <c r="O17" s="54">
        <f t="shared" si="5"/>
        <v>210937.5</v>
      </c>
    </row>
    <row r="18" spans="1:16" ht="15.75" thickBot="1" x14ac:dyDescent="0.3">
      <c r="A18" s="9" t="s">
        <v>16</v>
      </c>
      <c r="B18" s="15">
        <v>177050</v>
      </c>
      <c r="C18" s="15">
        <v>58900</v>
      </c>
      <c r="D18" s="10">
        <f>B18+C18</f>
        <v>235950</v>
      </c>
      <c r="E18" s="17">
        <f t="shared" si="6"/>
        <v>191687.5</v>
      </c>
      <c r="F18" s="11"/>
      <c r="G18" s="9"/>
      <c r="H18" s="9"/>
      <c r="I18" s="9"/>
      <c r="J18" s="14">
        <v>3800</v>
      </c>
      <c r="K18" s="9"/>
      <c r="L18" s="9"/>
      <c r="M18" s="9"/>
      <c r="N18" s="15">
        <f t="shared" si="4"/>
        <v>239750</v>
      </c>
      <c r="O18" s="54">
        <f t="shared" si="5"/>
        <v>195487.5</v>
      </c>
    </row>
    <row r="19" spans="1:16" ht="20.100000000000001" customHeight="1" x14ac:dyDescent="0.25">
      <c r="A19" s="50" t="s">
        <v>1</v>
      </c>
      <c r="B19" s="51">
        <f t="shared" ref="B19:O19" si="7">SUM(B13:B18)</f>
        <v>1008500</v>
      </c>
      <c r="C19" s="51">
        <f t="shared" si="7"/>
        <v>333400</v>
      </c>
      <c r="D19" s="51">
        <f t="shared" si="7"/>
        <v>1341900</v>
      </c>
      <c r="E19" s="51">
        <f t="shared" si="7"/>
        <v>1089775</v>
      </c>
      <c r="F19" s="51">
        <f t="shared" si="7"/>
        <v>20000</v>
      </c>
      <c r="G19" s="51">
        <f t="shared" si="7"/>
        <v>31300</v>
      </c>
      <c r="H19" s="51">
        <f t="shared" si="7"/>
        <v>23300</v>
      </c>
      <c r="I19" s="51">
        <f t="shared" si="7"/>
        <v>1500</v>
      </c>
      <c r="J19" s="51">
        <f t="shared" si="7"/>
        <v>22800</v>
      </c>
      <c r="K19" s="51">
        <f t="shared" si="7"/>
        <v>500</v>
      </c>
      <c r="L19" s="51">
        <f t="shared" si="7"/>
        <v>2100</v>
      </c>
      <c r="M19" s="51">
        <f t="shared" si="7"/>
        <v>3300</v>
      </c>
      <c r="N19" s="51">
        <f t="shared" si="7"/>
        <v>1446700</v>
      </c>
      <c r="O19" s="51">
        <f t="shared" si="7"/>
        <v>1194575</v>
      </c>
    </row>
    <row r="20" spans="1:16" ht="20.100000000000001" customHeight="1" thickBot="1" x14ac:dyDescent="0.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6" ht="21" thickBot="1" x14ac:dyDescent="0.3">
      <c r="A21" s="55" t="s">
        <v>51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6" ht="64.5" thickBot="1" x14ac:dyDescent="0.3">
      <c r="A22" s="3" t="s">
        <v>0</v>
      </c>
      <c r="B22" s="2" t="s">
        <v>2</v>
      </c>
      <c r="C22" s="2" t="s">
        <v>3</v>
      </c>
      <c r="D22" s="36" t="s">
        <v>4</v>
      </c>
      <c r="E22" s="37" t="s">
        <v>24</v>
      </c>
      <c r="F22" s="37" t="s">
        <v>23</v>
      </c>
      <c r="G22" s="38" t="s">
        <v>10</v>
      </c>
      <c r="H22" s="2" t="s">
        <v>21</v>
      </c>
      <c r="I22" s="2" t="s">
        <v>7</v>
      </c>
      <c r="J22" s="2" t="s">
        <v>8</v>
      </c>
      <c r="K22" s="2" t="s">
        <v>9</v>
      </c>
      <c r="L22" s="2" t="s">
        <v>6</v>
      </c>
      <c r="M22" s="2" t="s">
        <v>25</v>
      </c>
      <c r="N22" s="2" t="s">
        <v>5</v>
      </c>
      <c r="O22" s="2" t="s">
        <v>26</v>
      </c>
      <c r="P22" s="2" t="s">
        <v>27</v>
      </c>
    </row>
    <row r="23" spans="1:16" x14ac:dyDescent="0.25">
      <c r="A23" s="14" t="s">
        <v>11</v>
      </c>
      <c r="B23" s="15">
        <v>140800</v>
      </c>
      <c r="C23" s="15">
        <v>46200</v>
      </c>
      <c r="D23" s="16">
        <f>SUM(B23:C23)</f>
        <v>187000</v>
      </c>
      <c r="E23" s="17">
        <f>75%*B23+C23</f>
        <v>151800</v>
      </c>
      <c r="F23" s="17">
        <v>20000</v>
      </c>
      <c r="G23" s="14"/>
      <c r="H23" s="14">
        <v>11650</v>
      </c>
      <c r="I23" s="14">
        <v>500</v>
      </c>
      <c r="J23" s="14">
        <v>3800</v>
      </c>
      <c r="K23" s="14">
        <v>500</v>
      </c>
      <c r="L23" s="14">
        <v>2100</v>
      </c>
      <c r="M23" s="14">
        <v>60000</v>
      </c>
      <c r="N23" s="14"/>
      <c r="O23" s="15">
        <f>SUM(D23,F23:N23)</f>
        <v>285550</v>
      </c>
      <c r="P23" s="15">
        <f>SUM(E23:N23)</f>
        <v>250350</v>
      </c>
    </row>
    <row r="24" spans="1:16" x14ac:dyDescent="0.25">
      <c r="A24" s="4" t="s">
        <v>12</v>
      </c>
      <c r="B24" s="15">
        <v>140800</v>
      </c>
      <c r="C24" s="15">
        <v>46200</v>
      </c>
      <c r="D24" s="6">
        <f>SUM(B24:C24)</f>
        <v>187000</v>
      </c>
      <c r="E24" s="17">
        <f t="shared" ref="E24:E28" si="8">75%*B24+C24</f>
        <v>151800</v>
      </c>
      <c r="F24" s="7"/>
      <c r="G24" s="4">
        <v>31300</v>
      </c>
      <c r="H24" s="4"/>
      <c r="I24" s="4"/>
      <c r="J24" s="14">
        <v>3800</v>
      </c>
      <c r="K24" s="4"/>
      <c r="L24" s="4"/>
      <c r="M24" s="4"/>
      <c r="N24" s="4"/>
      <c r="O24" s="15">
        <f t="shared" ref="O24:O28" si="9">SUM(D24,F24:N24)</f>
        <v>222100</v>
      </c>
      <c r="P24" s="15">
        <f t="shared" ref="P24:P28" si="10">SUM(E24:N24)</f>
        <v>186900</v>
      </c>
    </row>
    <row r="25" spans="1:16" x14ac:dyDescent="0.25">
      <c r="A25" s="4" t="s">
        <v>13</v>
      </c>
      <c r="B25" s="15">
        <v>148800</v>
      </c>
      <c r="C25" s="15">
        <v>49200</v>
      </c>
      <c r="D25" s="6">
        <f>B25+C25</f>
        <v>198000</v>
      </c>
      <c r="E25" s="17">
        <f t="shared" si="8"/>
        <v>160800</v>
      </c>
      <c r="F25" s="7"/>
      <c r="G25" s="4"/>
      <c r="H25" s="4"/>
      <c r="I25" s="4">
        <v>500</v>
      </c>
      <c r="J25" s="14">
        <v>3800</v>
      </c>
      <c r="K25" s="4"/>
      <c r="L25" s="4"/>
      <c r="M25" s="4"/>
      <c r="N25" s="4"/>
      <c r="O25" s="15">
        <f t="shared" si="9"/>
        <v>202300</v>
      </c>
      <c r="P25" s="15">
        <f t="shared" si="10"/>
        <v>165100</v>
      </c>
    </row>
    <row r="26" spans="1:16" x14ac:dyDescent="0.25">
      <c r="A26" s="4" t="s">
        <v>14</v>
      </c>
      <c r="B26" s="15">
        <v>148800</v>
      </c>
      <c r="C26" s="15">
        <v>49200</v>
      </c>
      <c r="D26" s="6">
        <f>B26+C26</f>
        <v>198000</v>
      </c>
      <c r="E26" s="17">
        <f t="shared" si="8"/>
        <v>160800</v>
      </c>
      <c r="F26" s="7"/>
      <c r="G26" s="4"/>
      <c r="H26" s="4"/>
      <c r="I26" s="4"/>
      <c r="J26" s="14">
        <v>3800</v>
      </c>
      <c r="K26" s="4"/>
      <c r="L26" s="4"/>
      <c r="M26" s="4"/>
      <c r="N26" s="4"/>
      <c r="O26" s="15">
        <f t="shared" si="9"/>
        <v>201800</v>
      </c>
      <c r="P26" s="15">
        <f t="shared" si="10"/>
        <v>164600</v>
      </c>
    </row>
    <row r="27" spans="1:16" x14ac:dyDescent="0.25">
      <c r="A27" s="4" t="s">
        <v>15</v>
      </c>
      <c r="B27" s="15">
        <v>158300</v>
      </c>
      <c r="C27" s="15">
        <v>52700</v>
      </c>
      <c r="D27" s="6">
        <f>B27+C27</f>
        <v>211000</v>
      </c>
      <c r="E27" s="17">
        <f t="shared" si="8"/>
        <v>171425</v>
      </c>
      <c r="F27" s="7"/>
      <c r="G27" s="4"/>
      <c r="H27" s="4">
        <v>11650</v>
      </c>
      <c r="I27" s="4">
        <v>500</v>
      </c>
      <c r="J27" s="14">
        <v>3800</v>
      </c>
      <c r="K27" s="4"/>
      <c r="L27" s="4"/>
      <c r="M27" s="4"/>
      <c r="N27" s="4">
        <v>3300</v>
      </c>
      <c r="O27" s="15">
        <f t="shared" si="9"/>
        <v>230250</v>
      </c>
      <c r="P27" s="15">
        <f t="shared" si="10"/>
        <v>190675</v>
      </c>
    </row>
    <row r="28" spans="1:16" ht="15.75" thickBot="1" x14ac:dyDescent="0.3">
      <c r="A28" s="9" t="s">
        <v>16</v>
      </c>
      <c r="B28" s="15">
        <v>158300</v>
      </c>
      <c r="C28" s="15">
        <v>52700</v>
      </c>
      <c r="D28" s="10">
        <f>B28+C28</f>
        <v>211000</v>
      </c>
      <c r="E28" s="17">
        <f t="shared" si="8"/>
        <v>171425</v>
      </c>
      <c r="F28" s="11"/>
      <c r="G28" s="9"/>
      <c r="H28" s="9"/>
      <c r="I28" s="9"/>
      <c r="J28" s="14">
        <v>3800</v>
      </c>
      <c r="K28" s="9"/>
      <c r="L28" s="9"/>
      <c r="M28" s="9"/>
      <c r="N28" s="9"/>
      <c r="O28" s="15">
        <f t="shared" si="9"/>
        <v>214800</v>
      </c>
      <c r="P28" s="15">
        <f t="shared" si="10"/>
        <v>175225</v>
      </c>
    </row>
    <row r="29" spans="1:16" ht="15.75" thickBot="1" x14ac:dyDescent="0.3">
      <c r="A29" s="12" t="s">
        <v>1</v>
      </c>
      <c r="B29" s="13">
        <f t="shared" ref="B29:O29" si="11">SUM(B23:B28)</f>
        <v>895800</v>
      </c>
      <c r="C29" s="13">
        <f t="shared" si="11"/>
        <v>296200</v>
      </c>
      <c r="D29" s="13">
        <f t="shared" si="11"/>
        <v>1192000</v>
      </c>
      <c r="E29" s="13">
        <f t="shared" si="11"/>
        <v>968050</v>
      </c>
      <c r="F29" s="13">
        <f t="shared" si="11"/>
        <v>20000</v>
      </c>
      <c r="G29" s="13">
        <f t="shared" si="11"/>
        <v>31300</v>
      </c>
      <c r="H29" s="13">
        <f t="shared" si="11"/>
        <v>23300</v>
      </c>
      <c r="I29" s="13">
        <f t="shared" si="11"/>
        <v>1500</v>
      </c>
      <c r="J29" s="13">
        <f t="shared" si="11"/>
        <v>22800</v>
      </c>
      <c r="K29" s="13">
        <f t="shared" si="11"/>
        <v>500</v>
      </c>
      <c r="L29" s="13">
        <f t="shared" si="11"/>
        <v>2100</v>
      </c>
      <c r="M29" s="13">
        <v>50000</v>
      </c>
      <c r="N29" s="13">
        <f t="shared" si="11"/>
        <v>3300</v>
      </c>
      <c r="O29" s="13">
        <f t="shared" si="11"/>
        <v>1356800</v>
      </c>
      <c r="P29" s="13">
        <f t="shared" ref="P29" si="12">SUM(P23:P28)</f>
        <v>1132850</v>
      </c>
    </row>
    <row r="30" spans="1:16" ht="15.75" thickBot="1" x14ac:dyDescent="0.3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6" ht="21" thickBot="1" x14ac:dyDescent="0.3">
      <c r="A31" s="55" t="s">
        <v>53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</row>
    <row r="32" spans="1:16" ht="39" thickBot="1" x14ac:dyDescent="0.3">
      <c r="A32" s="3" t="s">
        <v>0</v>
      </c>
      <c r="B32" s="3" t="s">
        <v>2</v>
      </c>
      <c r="C32" s="3" t="s">
        <v>3</v>
      </c>
      <c r="D32" s="3" t="s">
        <v>4</v>
      </c>
      <c r="E32" s="3" t="s">
        <v>24</v>
      </c>
      <c r="F32" s="3" t="s">
        <v>23</v>
      </c>
      <c r="G32" s="3" t="s">
        <v>10</v>
      </c>
      <c r="H32" s="3" t="s">
        <v>21</v>
      </c>
      <c r="I32" s="3" t="s">
        <v>7</v>
      </c>
      <c r="J32" s="3" t="s">
        <v>8</v>
      </c>
      <c r="K32" s="3" t="s">
        <v>9</v>
      </c>
      <c r="L32" s="3" t="s">
        <v>6</v>
      </c>
      <c r="M32" s="3" t="s">
        <v>5</v>
      </c>
      <c r="N32" s="2" t="s">
        <v>26</v>
      </c>
      <c r="O32" s="2" t="s">
        <v>27</v>
      </c>
    </row>
    <row r="33" spans="1:15" x14ac:dyDescent="0.25">
      <c r="A33" s="4" t="s">
        <v>11</v>
      </c>
      <c r="B33" s="15">
        <v>140800</v>
      </c>
      <c r="C33" s="15">
        <v>46200</v>
      </c>
      <c r="D33" s="6">
        <f>B33+C33</f>
        <v>187000</v>
      </c>
      <c r="E33" s="6">
        <f>75%*B33+C33</f>
        <v>151800</v>
      </c>
      <c r="F33" s="7">
        <v>20000</v>
      </c>
      <c r="G33" s="4"/>
      <c r="H33" s="4">
        <v>11650</v>
      </c>
      <c r="I33" s="4">
        <v>500</v>
      </c>
      <c r="J33" s="14">
        <v>3800</v>
      </c>
      <c r="K33" s="4">
        <v>500</v>
      </c>
      <c r="L33" s="4">
        <v>2100</v>
      </c>
      <c r="M33" s="4"/>
      <c r="N33" s="15">
        <f t="shared" ref="N33:N38" si="13">SUM(D33,F33:M33)</f>
        <v>225550</v>
      </c>
      <c r="O33" s="15">
        <f t="shared" ref="O33:O38" si="14">SUM(E33:M33)</f>
        <v>190350</v>
      </c>
    </row>
    <row r="34" spans="1:15" x14ac:dyDescent="0.25">
      <c r="A34" s="4" t="s">
        <v>12</v>
      </c>
      <c r="B34" s="15">
        <v>140800</v>
      </c>
      <c r="C34" s="15">
        <v>46200</v>
      </c>
      <c r="D34" s="6">
        <f t="shared" ref="D34:E42" si="15">SUM(B34:C34)</f>
        <v>187000</v>
      </c>
      <c r="E34" s="6">
        <f t="shared" ref="E34:E42" si="16">75%*B34+C34</f>
        <v>151800</v>
      </c>
      <c r="F34" s="7"/>
      <c r="G34" s="4">
        <v>31300</v>
      </c>
      <c r="H34" s="4"/>
      <c r="I34" s="4"/>
      <c r="J34" s="14">
        <v>3800</v>
      </c>
      <c r="K34" s="4"/>
      <c r="L34" s="4"/>
      <c r="M34" s="4"/>
      <c r="N34" s="15">
        <f t="shared" si="13"/>
        <v>222100</v>
      </c>
      <c r="O34" s="15">
        <f t="shared" si="14"/>
        <v>186900</v>
      </c>
    </row>
    <row r="35" spans="1:15" x14ac:dyDescent="0.25">
      <c r="A35" s="4" t="s">
        <v>13</v>
      </c>
      <c r="B35" s="15">
        <v>148800</v>
      </c>
      <c r="C35" s="15">
        <v>49200</v>
      </c>
      <c r="D35" s="6">
        <f t="shared" si="15"/>
        <v>198000</v>
      </c>
      <c r="E35" s="6">
        <f t="shared" si="16"/>
        <v>160800</v>
      </c>
      <c r="F35" s="7"/>
      <c r="G35" s="4"/>
      <c r="H35" s="4"/>
      <c r="I35" s="4">
        <v>500</v>
      </c>
      <c r="J35" s="14">
        <v>3800</v>
      </c>
      <c r="K35" s="4"/>
      <c r="L35" s="4"/>
      <c r="M35" s="8"/>
      <c r="N35" s="15">
        <f t="shared" si="13"/>
        <v>202300</v>
      </c>
      <c r="O35" s="15">
        <f t="shared" si="14"/>
        <v>165100</v>
      </c>
    </row>
    <row r="36" spans="1:15" x14ac:dyDescent="0.25">
      <c r="A36" s="4" t="s">
        <v>14</v>
      </c>
      <c r="B36" s="15">
        <v>148800</v>
      </c>
      <c r="C36" s="15">
        <v>49200</v>
      </c>
      <c r="D36" s="6">
        <f t="shared" si="15"/>
        <v>198000</v>
      </c>
      <c r="E36" s="6">
        <f t="shared" si="16"/>
        <v>160800</v>
      </c>
      <c r="F36" s="7"/>
      <c r="G36" s="4"/>
      <c r="H36" s="4"/>
      <c r="I36" s="4"/>
      <c r="J36" s="14">
        <v>3800</v>
      </c>
      <c r="K36" s="4"/>
      <c r="L36" s="4"/>
      <c r="M36" s="4"/>
      <c r="N36" s="15">
        <f t="shared" si="13"/>
        <v>201800</v>
      </c>
      <c r="O36" s="15">
        <f t="shared" si="14"/>
        <v>164600</v>
      </c>
    </row>
    <row r="37" spans="1:15" x14ac:dyDescent="0.25">
      <c r="A37" s="4" t="s">
        <v>15</v>
      </c>
      <c r="B37" s="15">
        <v>158250</v>
      </c>
      <c r="C37" s="15">
        <v>52700</v>
      </c>
      <c r="D37" s="6">
        <f t="shared" si="15"/>
        <v>210950</v>
      </c>
      <c r="E37" s="7">
        <f t="shared" si="16"/>
        <v>171387.5</v>
      </c>
      <c r="F37" s="7"/>
      <c r="G37" s="4"/>
      <c r="H37" s="4"/>
      <c r="I37" s="4">
        <v>500</v>
      </c>
      <c r="J37" s="14">
        <v>3800</v>
      </c>
      <c r="K37" s="4"/>
      <c r="L37" s="4"/>
      <c r="M37" s="4"/>
      <c r="N37" s="15">
        <f t="shared" si="13"/>
        <v>215250</v>
      </c>
      <c r="O37" s="54">
        <f t="shared" si="14"/>
        <v>175687.5</v>
      </c>
    </row>
    <row r="38" spans="1:15" x14ac:dyDescent="0.25">
      <c r="A38" s="4" t="s">
        <v>16</v>
      </c>
      <c r="B38" s="15">
        <v>158250</v>
      </c>
      <c r="C38" s="15">
        <v>52700</v>
      </c>
      <c r="D38" s="6">
        <f t="shared" si="15"/>
        <v>210950</v>
      </c>
      <c r="E38" s="7">
        <f t="shared" si="16"/>
        <v>171387.5</v>
      </c>
      <c r="F38" s="7"/>
      <c r="G38" s="4"/>
      <c r="H38" s="4"/>
      <c r="I38" s="4"/>
      <c r="J38" s="14">
        <v>3800</v>
      </c>
      <c r="K38" s="4"/>
      <c r="L38" s="4"/>
      <c r="M38" s="4"/>
      <c r="N38" s="15">
        <f t="shared" si="13"/>
        <v>214750</v>
      </c>
      <c r="O38" s="54">
        <f t="shared" si="14"/>
        <v>175187.5</v>
      </c>
    </row>
    <row r="39" spans="1:15" x14ac:dyDescent="0.25">
      <c r="A39" s="4" t="s">
        <v>17</v>
      </c>
      <c r="B39" s="15">
        <v>335500</v>
      </c>
      <c r="C39" s="15">
        <v>111500</v>
      </c>
      <c r="D39" s="6">
        <f t="shared" si="15"/>
        <v>447000</v>
      </c>
      <c r="E39" s="7">
        <f t="shared" si="16"/>
        <v>363125</v>
      </c>
      <c r="F39" s="7"/>
      <c r="G39" s="4"/>
      <c r="I39" s="4">
        <v>500</v>
      </c>
      <c r="J39" s="14">
        <v>3800</v>
      </c>
      <c r="K39" s="4"/>
      <c r="L39" s="4"/>
      <c r="N39" s="15">
        <v>333875</v>
      </c>
      <c r="O39" s="15">
        <v>333875</v>
      </c>
    </row>
    <row r="40" spans="1:15" x14ac:dyDescent="0.25">
      <c r="A40" s="9" t="s">
        <v>18</v>
      </c>
      <c r="B40" s="15">
        <v>335500</v>
      </c>
      <c r="C40" s="15">
        <v>111500</v>
      </c>
      <c r="D40" s="10">
        <f t="shared" si="15"/>
        <v>447000</v>
      </c>
      <c r="E40" s="11">
        <f t="shared" si="16"/>
        <v>363125</v>
      </c>
      <c r="F40" s="11"/>
      <c r="G40" s="9"/>
      <c r="H40" s="9"/>
      <c r="I40" s="9"/>
      <c r="J40" s="45">
        <v>3800</v>
      </c>
      <c r="K40" s="9"/>
      <c r="L40" s="9"/>
      <c r="M40" s="9"/>
      <c r="N40" s="15">
        <v>333375</v>
      </c>
      <c r="O40" s="15">
        <v>333375</v>
      </c>
    </row>
    <row r="41" spans="1:15" x14ac:dyDescent="0.25">
      <c r="A41" s="9" t="s">
        <v>19</v>
      </c>
      <c r="B41" s="15">
        <v>353800</v>
      </c>
      <c r="C41" s="15">
        <v>117700</v>
      </c>
      <c r="D41" s="10">
        <f t="shared" si="15"/>
        <v>471500</v>
      </c>
      <c r="E41" s="11">
        <f t="shared" si="16"/>
        <v>383050</v>
      </c>
      <c r="F41" s="7"/>
      <c r="G41" s="4"/>
      <c r="H41" s="4">
        <v>11650</v>
      </c>
      <c r="I41" s="4">
        <v>500</v>
      </c>
      <c r="J41" s="45">
        <v>3800</v>
      </c>
      <c r="K41" s="9"/>
      <c r="L41" s="4"/>
      <c r="M41" s="4">
        <v>3300</v>
      </c>
      <c r="N41" s="15">
        <v>366920</v>
      </c>
      <c r="O41" s="15">
        <v>366920</v>
      </c>
    </row>
    <row r="42" spans="1:15" ht="15.75" thickBot="1" x14ac:dyDescent="0.3">
      <c r="A42" s="9" t="s">
        <v>20</v>
      </c>
      <c r="B42" s="15">
        <v>353800</v>
      </c>
      <c r="C42" s="15">
        <v>117700</v>
      </c>
      <c r="D42" s="10">
        <f t="shared" si="15"/>
        <v>471500</v>
      </c>
      <c r="E42" s="11">
        <f t="shared" si="16"/>
        <v>383050</v>
      </c>
      <c r="F42" s="7"/>
      <c r="G42" s="4"/>
      <c r="H42" s="4"/>
      <c r="I42" s="4"/>
      <c r="J42" s="4">
        <v>3800</v>
      </c>
      <c r="K42" s="4"/>
      <c r="L42" s="4"/>
      <c r="M42" s="4"/>
      <c r="N42" s="15">
        <v>351470</v>
      </c>
      <c r="O42" s="15">
        <v>351470</v>
      </c>
    </row>
    <row r="43" spans="1:15" ht="15.75" thickBot="1" x14ac:dyDescent="0.3">
      <c r="A43" s="12" t="s">
        <v>1</v>
      </c>
      <c r="B43" s="53">
        <f t="shared" ref="B43:O43" si="17">SUM(B33:B42)</f>
        <v>2274300</v>
      </c>
      <c r="C43" s="53">
        <f t="shared" si="17"/>
        <v>754600</v>
      </c>
      <c r="D43" s="53">
        <f t="shared" si="17"/>
        <v>3028900</v>
      </c>
      <c r="E43" s="53">
        <f t="shared" si="17"/>
        <v>2460325</v>
      </c>
      <c r="F43" s="53">
        <f t="shared" si="17"/>
        <v>20000</v>
      </c>
      <c r="G43" s="53">
        <f t="shared" si="17"/>
        <v>31300</v>
      </c>
      <c r="H43" s="53">
        <f t="shared" si="17"/>
        <v>23300</v>
      </c>
      <c r="I43" s="53">
        <f t="shared" si="17"/>
        <v>2500</v>
      </c>
      <c r="J43" s="53">
        <f t="shared" si="17"/>
        <v>38000</v>
      </c>
      <c r="K43" s="53">
        <f t="shared" si="17"/>
        <v>500</v>
      </c>
      <c r="L43" s="53">
        <f t="shared" si="17"/>
        <v>2100</v>
      </c>
      <c r="M43" s="53">
        <f t="shared" si="17"/>
        <v>3300</v>
      </c>
      <c r="N43" s="53">
        <f t="shared" si="17"/>
        <v>2667390</v>
      </c>
      <c r="O43" s="53">
        <f t="shared" si="17"/>
        <v>2443465</v>
      </c>
    </row>
    <row r="44" spans="1:15" ht="15.75" thickBot="1" x14ac:dyDescent="0.3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21" thickBot="1" x14ac:dyDescent="0.3">
      <c r="A45" s="55" t="s">
        <v>55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</row>
    <row r="46" spans="1:15" ht="39" thickBot="1" x14ac:dyDescent="0.3">
      <c r="A46" s="3" t="s">
        <v>0</v>
      </c>
      <c r="B46" s="3" t="s">
        <v>2</v>
      </c>
      <c r="C46" s="3" t="s">
        <v>3</v>
      </c>
      <c r="D46" s="3" t="s">
        <v>4</v>
      </c>
      <c r="E46" s="3" t="s">
        <v>24</v>
      </c>
      <c r="F46" s="3" t="s">
        <v>23</v>
      </c>
      <c r="G46" s="3" t="s">
        <v>10</v>
      </c>
      <c r="H46" s="3" t="s">
        <v>21</v>
      </c>
      <c r="I46" s="3" t="s">
        <v>7</v>
      </c>
      <c r="J46" s="3" t="s">
        <v>8</v>
      </c>
      <c r="K46" s="3" t="s">
        <v>9</v>
      </c>
      <c r="L46" s="3" t="s">
        <v>6</v>
      </c>
      <c r="M46" s="3" t="s">
        <v>5</v>
      </c>
      <c r="N46" s="2" t="s">
        <v>26</v>
      </c>
      <c r="O46" s="2" t="s">
        <v>27</v>
      </c>
    </row>
    <row r="47" spans="1:15" x14ac:dyDescent="0.25">
      <c r="A47" s="4" t="s">
        <v>11</v>
      </c>
      <c r="B47" s="15">
        <v>68100</v>
      </c>
      <c r="C47" s="15">
        <v>22300</v>
      </c>
      <c r="D47" s="6">
        <f>SUM(B47:C47)</f>
        <v>90400</v>
      </c>
      <c r="E47" s="7">
        <f>75%*B47+C47</f>
        <v>73375</v>
      </c>
      <c r="F47" s="7">
        <v>20000</v>
      </c>
      <c r="G47" s="4"/>
      <c r="H47" s="4"/>
      <c r="I47" s="4">
        <v>500</v>
      </c>
      <c r="J47" s="14">
        <v>3800</v>
      </c>
      <c r="K47" s="4">
        <v>500</v>
      </c>
      <c r="L47" s="4">
        <v>2100</v>
      </c>
      <c r="M47" s="4"/>
      <c r="N47" s="15">
        <f t="shared" ref="N47:N52" si="18">SUM(D47,F47:M47)</f>
        <v>117300</v>
      </c>
      <c r="O47" s="15">
        <f t="shared" ref="O47:O52" si="19">SUM(E47:M47)</f>
        <v>100275</v>
      </c>
    </row>
    <row r="48" spans="1:15" x14ac:dyDescent="0.25">
      <c r="A48" s="4" t="s">
        <v>12</v>
      </c>
      <c r="B48" s="15">
        <v>68100</v>
      </c>
      <c r="C48" s="15">
        <v>22300</v>
      </c>
      <c r="D48" s="6">
        <f>SUM(B48:C48)</f>
        <v>90400</v>
      </c>
      <c r="E48" s="7">
        <f t="shared" ref="E48:E52" si="20">75%*B48+C48</f>
        <v>73375</v>
      </c>
      <c r="F48" s="7"/>
      <c r="G48" s="4">
        <v>31300</v>
      </c>
      <c r="H48" s="4"/>
      <c r="I48" s="4"/>
      <c r="J48" s="14">
        <v>3800</v>
      </c>
      <c r="K48" s="4"/>
      <c r="L48" s="4"/>
      <c r="M48" s="4"/>
      <c r="N48" s="15">
        <f t="shared" si="18"/>
        <v>125500</v>
      </c>
      <c r="O48" s="15">
        <f t="shared" si="19"/>
        <v>108475</v>
      </c>
    </row>
    <row r="49" spans="1:15" x14ac:dyDescent="0.25">
      <c r="A49" s="4" t="s">
        <v>13</v>
      </c>
      <c r="B49" s="15">
        <v>72100</v>
      </c>
      <c r="C49" s="15">
        <v>23300</v>
      </c>
      <c r="D49" s="6">
        <f>B49+C49</f>
        <v>95400</v>
      </c>
      <c r="E49" s="7">
        <f t="shared" si="20"/>
        <v>77375</v>
      </c>
      <c r="F49" s="7"/>
      <c r="G49" s="8"/>
      <c r="H49" s="4"/>
      <c r="I49" s="4">
        <v>500</v>
      </c>
      <c r="J49" s="14">
        <v>3800</v>
      </c>
      <c r="K49" s="4"/>
      <c r="L49" s="4"/>
      <c r="M49" s="4"/>
      <c r="N49" s="15">
        <f t="shared" si="18"/>
        <v>99700</v>
      </c>
      <c r="O49" s="15">
        <f t="shared" si="19"/>
        <v>81675</v>
      </c>
    </row>
    <row r="50" spans="1:15" x14ac:dyDescent="0.25">
      <c r="A50" s="4" t="s">
        <v>14</v>
      </c>
      <c r="B50" s="15">
        <v>72100</v>
      </c>
      <c r="C50" s="15">
        <v>23300</v>
      </c>
      <c r="D50" s="6">
        <f>B50+C50</f>
        <v>95400</v>
      </c>
      <c r="E50" s="7">
        <f t="shared" si="20"/>
        <v>77375</v>
      </c>
      <c r="F50" s="7"/>
      <c r="G50" s="4"/>
      <c r="H50" s="4"/>
      <c r="I50" s="4"/>
      <c r="J50" s="14">
        <v>3800</v>
      </c>
      <c r="K50" s="4"/>
      <c r="L50" s="4"/>
      <c r="M50" s="4"/>
      <c r="N50" s="15">
        <f t="shared" si="18"/>
        <v>99200</v>
      </c>
      <c r="O50" s="15">
        <f t="shared" si="19"/>
        <v>81175</v>
      </c>
    </row>
    <row r="51" spans="1:15" x14ac:dyDescent="0.25">
      <c r="A51" s="4" t="s">
        <v>15</v>
      </c>
      <c r="B51" s="15">
        <v>75300</v>
      </c>
      <c r="C51" s="15">
        <v>25600</v>
      </c>
      <c r="D51" s="6">
        <f>B51+C51</f>
        <v>100900</v>
      </c>
      <c r="E51" s="7">
        <f t="shared" si="20"/>
        <v>82075</v>
      </c>
      <c r="F51" s="7"/>
      <c r="G51" s="8"/>
      <c r="H51" s="4"/>
      <c r="I51" s="4">
        <v>500</v>
      </c>
      <c r="J51" s="14">
        <v>3800</v>
      </c>
      <c r="K51" s="4"/>
      <c r="L51" s="4"/>
      <c r="M51" s="4">
        <v>3300</v>
      </c>
      <c r="N51" s="15">
        <f t="shared" si="18"/>
        <v>108500</v>
      </c>
      <c r="O51" s="15">
        <f t="shared" si="19"/>
        <v>89675</v>
      </c>
    </row>
    <row r="52" spans="1:15" ht="15.75" thickBot="1" x14ac:dyDescent="0.3">
      <c r="A52" s="9" t="s">
        <v>16</v>
      </c>
      <c r="B52" s="15">
        <v>75300</v>
      </c>
      <c r="C52" s="15">
        <v>25600</v>
      </c>
      <c r="D52" s="10">
        <f>B52+C52</f>
        <v>100900</v>
      </c>
      <c r="E52" s="7">
        <f t="shared" si="20"/>
        <v>82075</v>
      </c>
      <c r="F52" s="11"/>
      <c r="G52" s="9"/>
      <c r="H52" s="9"/>
      <c r="I52" s="9"/>
      <c r="J52" s="14">
        <v>3800</v>
      </c>
      <c r="K52" s="9"/>
      <c r="L52" s="9"/>
      <c r="M52" s="9"/>
      <c r="N52" s="15">
        <f t="shared" si="18"/>
        <v>104700</v>
      </c>
      <c r="O52" s="15">
        <f t="shared" si="19"/>
        <v>85875</v>
      </c>
    </row>
    <row r="53" spans="1:15" ht="15.75" thickBot="1" x14ac:dyDescent="0.3">
      <c r="A53" s="12" t="s">
        <v>1</v>
      </c>
      <c r="B53" s="13">
        <f t="shared" ref="B53:O53" si="21">SUM(B47:B52)</f>
        <v>431000</v>
      </c>
      <c r="C53" s="13">
        <f t="shared" si="21"/>
        <v>142400</v>
      </c>
      <c r="D53" s="13">
        <f t="shared" si="21"/>
        <v>573400</v>
      </c>
      <c r="E53" s="13">
        <f t="shared" si="21"/>
        <v>465650</v>
      </c>
      <c r="F53" s="13">
        <f t="shared" si="21"/>
        <v>20000</v>
      </c>
      <c r="G53" s="13">
        <f t="shared" si="21"/>
        <v>31300</v>
      </c>
      <c r="H53" s="13">
        <f t="shared" si="21"/>
        <v>0</v>
      </c>
      <c r="I53" s="13">
        <f t="shared" si="21"/>
        <v>1500</v>
      </c>
      <c r="J53" s="13">
        <f t="shared" si="21"/>
        <v>22800</v>
      </c>
      <c r="K53" s="13">
        <f t="shared" si="21"/>
        <v>500</v>
      </c>
      <c r="L53" s="13">
        <f t="shared" si="21"/>
        <v>2100</v>
      </c>
      <c r="M53" s="13">
        <f t="shared" si="21"/>
        <v>3300</v>
      </c>
      <c r="N53" s="13">
        <f t="shared" si="21"/>
        <v>654900</v>
      </c>
      <c r="O53" s="13">
        <f t="shared" si="21"/>
        <v>547150</v>
      </c>
    </row>
    <row r="54" spans="1:15" ht="15.75" thickBot="1" x14ac:dyDescent="0.3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ht="21" thickBot="1" x14ac:dyDescent="0.3">
      <c r="A55" s="55" t="s">
        <v>54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7"/>
    </row>
    <row r="56" spans="1:15" ht="39" thickBot="1" x14ac:dyDescent="0.3">
      <c r="A56" s="3" t="s">
        <v>0</v>
      </c>
      <c r="B56" s="3" t="s">
        <v>2</v>
      </c>
      <c r="C56" s="3" t="s">
        <v>3</v>
      </c>
      <c r="D56" s="3" t="s">
        <v>4</v>
      </c>
      <c r="E56" s="3" t="s">
        <v>24</v>
      </c>
      <c r="F56" s="3" t="s">
        <v>23</v>
      </c>
      <c r="G56" s="3" t="s">
        <v>10</v>
      </c>
      <c r="H56" s="3" t="s">
        <v>21</v>
      </c>
      <c r="I56" s="3" t="s">
        <v>7</v>
      </c>
      <c r="J56" s="3" t="s">
        <v>8</v>
      </c>
      <c r="K56" s="3" t="s">
        <v>9</v>
      </c>
      <c r="L56" s="3" t="s">
        <v>6</v>
      </c>
      <c r="M56" s="3" t="s">
        <v>5</v>
      </c>
      <c r="N56" s="2" t="s">
        <v>26</v>
      </c>
      <c r="O56" s="2" t="s">
        <v>27</v>
      </c>
    </row>
    <row r="57" spans="1:15" x14ac:dyDescent="0.25">
      <c r="A57" s="4" t="s">
        <v>11</v>
      </c>
      <c r="B57" s="15">
        <v>86900</v>
      </c>
      <c r="C57" s="15">
        <v>28500</v>
      </c>
      <c r="D57" s="6">
        <f>SUM(B57:C57)</f>
        <v>115400</v>
      </c>
      <c r="E57" s="7">
        <f>75%*B57+C57</f>
        <v>93675</v>
      </c>
      <c r="F57" s="7">
        <v>20000</v>
      </c>
      <c r="G57" s="4"/>
      <c r="H57" s="4"/>
      <c r="I57" s="4">
        <v>500</v>
      </c>
      <c r="J57" s="14">
        <v>3800</v>
      </c>
      <c r="K57" s="4">
        <v>500</v>
      </c>
      <c r="L57" s="4">
        <v>2100</v>
      </c>
      <c r="M57" s="4"/>
      <c r="N57" s="15">
        <f t="shared" ref="N57:N62" si="22">SUM(D57,F57:M57)</f>
        <v>142300</v>
      </c>
      <c r="O57" s="15">
        <f t="shared" ref="O57:O62" si="23">SUM(E57:M57)</f>
        <v>120575</v>
      </c>
    </row>
    <row r="58" spans="1:15" x14ac:dyDescent="0.25">
      <c r="A58" s="4" t="s">
        <v>12</v>
      </c>
      <c r="B58" s="15">
        <v>86900</v>
      </c>
      <c r="C58" s="15">
        <v>28500</v>
      </c>
      <c r="D58" s="6">
        <f>SUM(B58:C58)</f>
        <v>115400</v>
      </c>
      <c r="E58" s="7">
        <f t="shared" ref="E58:E62" si="24">75%*B58+C58</f>
        <v>93675</v>
      </c>
      <c r="F58" s="7"/>
      <c r="G58" s="4">
        <v>31300</v>
      </c>
      <c r="H58" s="4"/>
      <c r="I58" s="4"/>
      <c r="J58" s="14">
        <v>3800</v>
      </c>
      <c r="K58" s="4"/>
      <c r="L58" s="4"/>
      <c r="M58" s="4"/>
      <c r="N58" s="15">
        <f t="shared" si="22"/>
        <v>150500</v>
      </c>
      <c r="O58" s="15">
        <f t="shared" si="23"/>
        <v>128775</v>
      </c>
    </row>
    <row r="59" spans="1:15" x14ac:dyDescent="0.25">
      <c r="A59" s="4" t="s">
        <v>13</v>
      </c>
      <c r="B59" s="15">
        <v>90900</v>
      </c>
      <c r="C59" s="15">
        <v>29500</v>
      </c>
      <c r="D59" s="6">
        <f>B59+C59</f>
        <v>120400</v>
      </c>
      <c r="E59" s="7">
        <f t="shared" si="24"/>
        <v>97675</v>
      </c>
      <c r="F59" s="7"/>
      <c r="G59" s="8"/>
      <c r="H59" s="4"/>
      <c r="I59" s="4">
        <v>500</v>
      </c>
      <c r="J59" s="14">
        <v>3800</v>
      </c>
      <c r="K59" s="4"/>
      <c r="L59" s="4"/>
      <c r="M59" s="4"/>
      <c r="N59" s="15">
        <f t="shared" si="22"/>
        <v>124700</v>
      </c>
      <c r="O59" s="15">
        <f t="shared" si="23"/>
        <v>101975</v>
      </c>
    </row>
    <row r="60" spans="1:15" x14ac:dyDescent="0.25">
      <c r="A60" s="4" t="s">
        <v>14</v>
      </c>
      <c r="B60" s="15">
        <v>90900</v>
      </c>
      <c r="C60" s="15">
        <v>29500</v>
      </c>
      <c r="D60" s="6">
        <f>B60+C60</f>
        <v>120400</v>
      </c>
      <c r="E60" s="7">
        <f t="shared" si="24"/>
        <v>97675</v>
      </c>
      <c r="F60" s="7"/>
      <c r="G60" s="4"/>
      <c r="H60" s="4"/>
      <c r="I60" s="4"/>
      <c r="J60" s="14">
        <v>3800</v>
      </c>
      <c r="K60" s="4"/>
      <c r="L60" s="4"/>
      <c r="M60" s="4"/>
      <c r="N60" s="15">
        <f t="shared" si="22"/>
        <v>124200</v>
      </c>
      <c r="O60" s="15">
        <f t="shared" si="23"/>
        <v>101475</v>
      </c>
    </row>
    <row r="61" spans="1:15" x14ac:dyDescent="0.25">
      <c r="A61" s="4" t="s">
        <v>15</v>
      </c>
      <c r="B61" s="15">
        <v>94100</v>
      </c>
      <c r="C61" s="15">
        <v>31800</v>
      </c>
      <c r="D61" s="6">
        <f>B61+C61</f>
        <v>125900</v>
      </c>
      <c r="E61" s="7">
        <f t="shared" si="24"/>
        <v>102375</v>
      </c>
      <c r="F61" s="7"/>
      <c r="G61" s="8"/>
      <c r="H61" s="4"/>
      <c r="I61" s="4">
        <v>500</v>
      </c>
      <c r="J61" s="14">
        <v>3800</v>
      </c>
      <c r="K61" s="4"/>
      <c r="L61" s="4"/>
      <c r="M61" s="4">
        <v>3300</v>
      </c>
      <c r="N61" s="15">
        <f t="shared" si="22"/>
        <v>133500</v>
      </c>
      <c r="O61" s="15">
        <f t="shared" si="23"/>
        <v>109975</v>
      </c>
    </row>
    <row r="62" spans="1:15" ht="15.75" thickBot="1" x14ac:dyDescent="0.3">
      <c r="A62" s="9" t="s">
        <v>16</v>
      </c>
      <c r="B62" s="15">
        <v>94100</v>
      </c>
      <c r="C62" s="15">
        <v>31800</v>
      </c>
      <c r="D62" s="10">
        <f>B62+C62</f>
        <v>125900</v>
      </c>
      <c r="E62" s="7">
        <f t="shared" si="24"/>
        <v>102375</v>
      </c>
      <c r="F62" s="11"/>
      <c r="G62" s="9"/>
      <c r="H62" s="9"/>
      <c r="I62" s="9"/>
      <c r="J62" s="14">
        <v>3800</v>
      </c>
      <c r="K62" s="9"/>
      <c r="L62" s="9"/>
      <c r="M62" s="9"/>
      <c r="N62" s="15">
        <f t="shared" si="22"/>
        <v>129700</v>
      </c>
      <c r="O62" s="15">
        <f t="shared" si="23"/>
        <v>106175</v>
      </c>
    </row>
    <row r="63" spans="1:15" ht="15.75" thickBot="1" x14ac:dyDescent="0.3">
      <c r="A63" s="12" t="s">
        <v>1</v>
      </c>
      <c r="B63" s="13">
        <f t="shared" ref="B63:O63" si="25">SUM(B57:B62)</f>
        <v>543800</v>
      </c>
      <c r="C63" s="13">
        <f t="shared" si="25"/>
        <v>179600</v>
      </c>
      <c r="D63" s="13">
        <f t="shared" si="25"/>
        <v>723400</v>
      </c>
      <c r="E63" s="13">
        <f t="shared" si="25"/>
        <v>587450</v>
      </c>
      <c r="F63" s="13">
        <f t="shared" si="25"/>
        <v>20000</v>
      </c>
      <c r="G63" s="13">
        <f t="shared" si="25"/>
        <v>31300</v>
      </c>
      <c r="H63" s="13">
        <f t="shared" si="25"/>
        <v>0</v>
      </c>
      <c r="I63" s="13">
        <f t="shared" si="25"/>
        <v>1500</v>
      </c>
      <c r="J63" s="13">
        <f t="shared" si="25"/>
        <v>22800</v>
      </c>
      <c r="K63" s="13">
        <f t="shared" si="25"/>
        <v>500</v>
      </c>
      <c r="L63" s="13">
        <f t="shared" si="25"/>
        <v>2100</v>
      </c>
      <c r="M63" s="13">
        <f t="shared" si="25"/>
        <v>3300</v>
      </c>
      <c r="N63" s="13">
        <f t="shared" si="25"/>
        <v>804900</v>
      </c>
      <c r="O63" s="13">
        <f t="shared" si="25"/>
        <v>668950</v>
      </c>
    </row>
    <row r="64" spans="1:15" ht="15.75" thickBot="1" x14ac:dyDescent="0.3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21" thickBot="1" x14ac:dyDescent="0.3">
      <c r="A65" s="55" t="s">
        <v>56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7"/>
    </row>
    <row r="66" spans="1:15" ht="39" thickBot="1" x14ac:dyDescent="0.3">
      <c r="A66" s="3" t="s">
        <v>0</v>
      </c>
      <c r="B66" s="3" t="s">
        <v>2</v>
      </c>
      <c r="C66" s="3" t="s">
        <v>3</v>
      </c>
      <c r="D66" s="3" t="s">
        <v>4</v>
      </c>
      <c r="E66" s="3" t="s">
        <v>24</v>
      </c>
      <c r="F66" s="3" t="s">
        <v>23</v>
      </c>
      <c r="G66" s="3" t="s">
        <v>10</v>
      </c>
      <c r="H66" s="3" t="s">
        <v>21</v>
      </c>
      <c r="I66" s="3" t="s">
        <v>7</v>
      </c>
      <c r="J66" s="3" t="s">
        <v>8</v>
      </c>
      <c r="K66" s="3" t="s">
        <v>9</v>
      </c>
      <c r="L66" s="3" t="s">
        <v>6</v>
      </c>
      <c r="M66" s="3" t="s">
        <v>5</v>
      </c>
      <c r="N66" s="2" t="s">
        <v>26</v>
      </c>
      <c r="O66" s="2" t="s">
        <v>27</v>
      </c>
    </row>
    <row r="67" spans="1:15" x14ac:dyDescent="0.25">
      <c r="A67" s="4" t="s">
        <v>11</v>
      </c>
      <c r="B67" s="15">
        <v>68100</v>
      </c>
      <c r="C67" s="15">
        <v>22300</v>
      </c>
      <c r="D67" s="6">
        <f>B67+C67</f>
        <v>90400</v>
      </c>
      <c r="E67" s="6">
        <f>75%*B67+C67</f>
        <v>73375</v>
      </c>
      <c r="F67" s="7">
        <v>20000</v>
      </c>
      <c r="G67" s="4"/>
      <c r="H67" s="4">
        <v>11650</v>
      </c>
      <c r="I67" s="4">
        <v>500</v>
      </c>
      <c r="J67" s="14">
        <v>3800</v>
      </c>
      <c r="K67" s="4">
        <v>500</v>
      </c>
      <c r="L67" s="4">
        <v>2100</v>
      </c>
      <c r="M67" s="4"/>
      <c r="N67" s="15">
        <f t="shared" ref="N67:N72" si="26">SUM(D67,F67:M67)</f>
        <v>128950</v>
      </c>
      <c r="O67" s="15">
        <f t="shared" ref="O67:O72" si="27">SUM(E67:M67)</f>
        <v>111925</v>
      </c>
    </row>
    <row r="68" spans="1:15" x14ac:dyDescent="0.25">
      <c r="A68" s="4" t="s">
        <v>12</v>
      </c>
      <c r="B68" s="15">
        <v>68100</v>
      </c>
      <c r="C68" s="15">
        <v>22300</v>
      </c>
      <c r="D68" s="6">
        <f t="shared" ref="D68:D76" si="28">SUM(B68:C68)</f>
        <v>90400</v>
      </c>
      <c r="E68" s="6">
        <f t="shared" ref="E68:E74" si="29">75%*B68+C68</f>
        <v>73375</v>
      </c>
      <c r="F68" s="7"/>
      <c r="G68" s="4">
        <v>31300</v>
      </c>
      <c r="H68" s="4"/>
      <c r="I68" s="4"/>
      <c r="J68" s="14">
        <v>3800</v>
      </c>
      <c r="K68" s="4"/>
      <c r="L68" s="4"/>
      <c r="M68" s="4"/>
      <c r="N68" s="15">
        <f t="shared" si="26"/>
        <v>125500</v>
      </c>
      <c r="O68" s="15">
        <f t="shared" si="27"/>
        <v>108475</v>
      </c>
    </row>
    <row r="69" spans="1:15" x14ac:dyDescent="0.25">
      <c r="A69" s="4" t="s">
        <v>13</v>
      </c>
      <c r="B69" s="15">
        <v>72100</v>
      </c>
      <c r="C69" s="15">
        <v>23300</v>
      </c>
      <c r="D69" s="6">
        <f t="shared" si="28"/>
        <v>95400</v>
      </c>
      <c r="E69" s="6">
        <f t="shared" si="29"/>
        <v>77375</v>
      </c>
      <c r="F69" s="7"/>
      <c r="G69" s="4"/>
      <c r="H69" s="4"/>
      <c r="I69" s="4">
        <v>500</v>
      </c>
      <c r="J69" s="14">
        <v>3800</v>
      </c>
      <c r="K69" s="4"/>
      <c r="L69" s="4"/>
      <c r="M69" s="8"/>
      <c r="N69" s="15">
        <f t="shared" si="26"/>
        <v>99700</v>
      </c>
      <c r="O69" s="15">
        <f t="shared" si="27"/>
        <v>81675</v>
      </c>
    </row>
    <row r="70" spans="1:15" x14ac:dyDescent="0.25">
      <c r="A70" s="4" t="s">
        <v>14</v>
      </c>
      <c r="B70" s="15">
        <v>72100</v>
      </c>
      <c r="C70" s="15">
        <v>23300</v>
      </c>
      <c r="D70" s="6">
        <f t="shared" si="28"/>
        <v>95400</v>
      </c>
      <c r="E70" s="6">
        <f t="shared" si="29"/>
        <v>77375</v>
      </c>
      <c r="F70" s="7"/>
      <c r="G70" s="4"/>
      <c r="H70" s="4"/>
      <c r="I70" s="4"/>
      <c r="J70" s="14">
        <v>3800</v>
      </c>
      <c r="K70" s="4"/>
      <c r="L70" s="4"/>
      <c r="M70" s="4"/>
      <c r="N70" s="15">
        <f t="shared" si="26"/>
        <v>99200</v>
      </c>
      <c r="O70" s="15">
        <f t="shared" si="27"/>
        <v>81175</v>
      </c>
    </row>
    <row r="71" spans="1:15" x14ac:dyDescent="0.25">
      <c r="A71" s="4" t="s">
        <v>15</v>
      </c>
      <c r="B71" s="15">
        <v>75300</v>
      </c>
      <c r="C71" s="15">
        <v>25600</v>
      </c>
      <c r="D71" s="6">
        <f t="shared" si="28"/>
        <v>100900</v>
      </c>
      <c r="E71" s="6">
        <f t="shared" si="29"/>
        <v>82075</v>
      </c>
      <c r="F71" s="7"/>
      <c r="G71" s="4"/>
      <c r="H71" s="4"/>
      <c r="I71" s="4">
        <v>500</v>
      </c>
      <c r="J71" s="14">
        <v>3800</v>
      </c>
      <c r="K71" s="4"/>
      <c r="L71" s="4"/>
      <c r="M71" s="4"/>
      <c r="N71" s="15">
        <f t="shared" si="26"/>
        <v>105200</v>
      </c>
      <c r="O71" s="15">
        <f t="shared" si="27"/>
        <v>86375</v>
      </c>
    </row>
    <row r="72" spans="1:15" x14ac:dyDescent="0.25">
      <c r="A72" s="4" t="s">
        <v>16</v>
      </c>
      <c r="B72" s="15">
        <v>75300</v>
      </c>
      <c r="C72" s="15">
        <v>25600</v>
      </c>
      <c r="D72" s="6">
        <f t="shared" si="28"/>
        <v>100900</v>
      </c>
      <c r="E72" s="6">
        <f t="shared" si="29"/>
        <v>82075</v>
      </c>
      <c r="F72" s="7"/>
      <c r="G72" s="4"/>
      <c r="H72" s="4"/>
      <c r="I72" s="4"/>
      <c r="J72" s="14">
        <v>3800</v>
      </c>
      <c r="K72" s="4"/>
      <c r="L72" s="4"/>
      <c r="M72" s="4"/>
      <c r="N72" s="15">
        <f t="shared" si="26"/>
        <v>104700</v>
      </c>
      <c r="O72" s="15">
        <f t="shared" si="27"/>
        <v>85875</v>
      </c>
    </row>
    <row r="73" spans="1:15" x14ac:dyDescent="0.25">
      <c r="A73" s="4" t="s">
        <v>17</v>
      </c>
      <c r="B73" s="15">
        <v>335500</v>
      </c>
      <c r="C73" s="15">
        <v>111500</v>
      </c>
      <c r="D73" s="6">
        <f t="shared" si="28"/>
        <v>447000</v>
      </c>
      <c r="E73" s="7">
        <f t="shared" si="29"/>
        <v>363125</v>
      </c>
      <c r="F73" s="7"/>
      <c r="G73" s="4"/>
      <c r="I73" s="4">
        <v>500</v>
      </c>
      <c r="J73" s="14">
        <v>3800</v>
      </c>
      <c r="K73" s="4"/>
      <c r="L73" s="4"/>
      <c r="N73" s="15">
        <v>333875</v>
      </c>
      <c r="O73" s="15">
        <v>333875</v>
      </c>
    </row>
    <row r="74" spans="1:15" x14ac:dyDescent="0.25">
      <c r="A74" s="9" t="s">
        <v>18</v>
      </c>
      <c r="B74" s="15">
        <v>335500</v>
      </c>
      <c r="C74" s="15">
        <v>111500</v>
      </c>
      <c r="D74" s="10">
        <f t="shared" si="28"/>
        <v>447000</v>
      </c>
      <c r="E74" s="11">
        <f t="shared" si="29"/>
        <v>363125</v>
      </c>
      <c r="F74" s="11"/>
      <c r="G74" s="9"/>
      <c r="H74" s="9"/>
      <c r="I74" s="9"/>
      <c r="J74" s="4">
        <v>3800</v>
      </c>
      <c r="K74" s="9"/>
      <c r="L74" s="9"/>
      <c r="M74" s="9"/>
      <c r="N74" s="15">
        <v>333375</v>
      </c>
      <c r="O74" s="15">
        <v>333375</v>
      </c>
    </row>
    <row r="75" spans="1:15" x14ac:dyDescent="0.25">
      <c r="A75" s="9" t="s">
        <v>19</v>
      </c>
      <c r="B75" s="15">
        <v>353800</v>
      </c>
      <c r="C75" s="15">
        <v>117700</v>
      </c>
      <c r="D75" s="10">
        <f t="shared" si="28"/>
        <v>471500</v>
      </c>
      <c r="E75" s="10">
        <f t="shared" ref="E75:E76" si="30">SUM(C75:D75)</f>
        <v>589200</v>
      </c>
      <c r="F75" s="7"/>
      <c r="G75" s="4"/>
      <c r="H75" s="4">
        <v>11650</v>
      </c>
      <c r="I75" s="4">
        <v>500</v>
      </c>
      <c r="J75" s="45">
        <v>3800</v>
      </c>
      <c r="K75" s="9"/>
      <c r="L75" s="4"/>
      <c r="M75" s="4">
        <v>3300</v>
      </c>
      <c r="N75" s="15">
        <v>366920</v>
      </c>
      <c r="O75" s="15">
        <v>366920</v>
      </c>
    </row>
    <row r="76" spans="1:15" ht="15.75" thickBot="1" x14ac:dyDescent="0.3">
      <c r="A76" s="9" t="s">
        <v>20</v>
      </c>
      <c r="B76" s="15">
        <v>353800</v>
      </c>
      <c r="C76" s="15">
        <v>117700</v>
      </c>
      <c r="D76" s="10">
        <f t="shared" si="28"/>
        <v>471500</v>
      </c>
      <c r="E76" s="10">
        <f t="shared" si="30"/>
        <v>589200</v>
      </c>
      <c r="F76" s="7"/>
      <c r="G76" s="4"/>
      <c r="H76" s="4"/>
      <c r="I76" s="4"/>
      <c r="J76" s="4">
        <v>3800</v>
      </c>
      <c r="K76" s="4"/>
      <c r="L76" s="4"/>
      <c r="M76" s="4"/>
      <c r="N76" s="15">
        <v>351470</v>
      </c>
      <c r="O76" s="15">
        <v>351470</v>
      </c>
    </row>
    <row r="77" spans="1:15" ht="15.75" thickBot="1" x14ac:dyDescent="0.3">
      <c r="A77" s="12" t="s">
        <v>1</v>
      </c>
      <c r="B77" s="53">
        <f t="shared" ref="B77:O77" si="31">SUM(B67:B76)</f>
        <v>1809600</v>
      </c>
      <c r="C77" s="53">
        <f t="shared" si="31"/>
        <v>600800</v>
      </c>
      <c r="D77" s="53">
        <f t="shared" si="31"/>
        <v>2410400</v>
      </c>
      <c r="E77" s="53">
        <f t="shared" si="31"/>
        <v>2370300</v>
      </c>
      <c r="F77" s="53">
        <f t="shared" si="31"/>
        <v>20000</v>
      </c>
      <c r="G77" s="53">
        <f t="shared" si="31"/>
        <v>31300</v>
      </c>
      <c r="H77" s="53">
        <f t="shared" si="31"/>
        <v>23300</v>
      </c>
      <c r="I77" s="53">
        <f t="shared" si="31"/>
        <v>2500</v>
      </c>
      <c r="J77" s="53">
        <f t="shared" si="31"/>
        <v>38000</v>
      </c>
      <c r="K77" s="53">
        <f t="shared" si="31"/>
        <v>500</v>
      </c>
      <c r="L77" s="53">
        <f t="shared" si="31"/>
        <v>2100</v>
      </c>
      <c r="M77" s="53">
        <f t="shared" si="31"/>
        <v>3300</v>
      </c>
      <c r="N77" s="53">
        <f t="shared" si="31"/>
        <v>2048890</v>
      </c>
      <c r="O77" s="53">
        <f t="shared" si="31"/>
        <v>1941140</v>
      </c>
    </row>
    <row r="78" spans="1:15" ht="15.75" thickBot="1" x14ac:dyDescent="0.3">
      <c r="A78" s="34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5.75" thickBot="1" x14ac:dyDescent="0.3"/>
    <row r="80" spans="1:15" ht="21" thickBot="1" x14ac:dyDescent="0.3">
      <c r="A80" s="55" t="s">
        <v>66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7"/>
    </row>
    <row r="81" spans="1:15" ht="39" thickBot="1" x14ac:dyDescent="0.3">
      <c r="A81" s="3" t="s">
        <v>0</v>
      </c>
      <c r="B81" s="3" t="s">
        <v>2</v>
      </c>
      <c r="C81" s="3" t="s">
        <v>3</v>
      </c>
      <c r="D81" s="3" t="s">
        <v>4</v>
      </c>
      <c r="E81" s="3" t="s">
        <v>24</v>
      </c>
      <c r="F81" s="3" t="s">
        <v>23</v>
      </c>
      <c r="G81" s="3" t="s">
        <v>10</v>
      </c>
      <c r="H81" s="3" t="s">
        <v>21</v>
      </c>
      <c r="I81" s="3" t="s">
        <v>7</v>
      </c>
      <c r="J81" s="3" t="s">
        <v>8</v>
      </c>
      <c r="K81" s="3" t="s">
        <v>9</v>
      </c>
      <c r="L81" s="3" t="s">
        <v>6</v>
      </c>
      <c r="M81" s="3" t="s">
        <v>5</v>
      </c>
      <c r="N81" s="2" t="s">
        <v>26</v>
      </c>
      <c r="O81" s="2" t="s">
        <v>27</v>
      </c>
    </row>
    <row r="82" spans="1:15" x14ac:dyDescent="0.25">
      <c r="A82" s="4" t="s">
        <v>11</v>
      </c>
      <c r="B82" s="15">
        <v>335500</v>
      </c>
      <c r="C82" s="15">
        <v>111500</v>
      </c>
      <c r="D82" s="6">
        <f>SUM(B82+C82)</f>
        <v>447000</v>
      </c>
      <c r="E82" s="6">
        <f>75%*B82+C82</f>
        <v>363125</v>
      </c>
      <c r="F82" s="7">
        <v>20000</v>
      </c>
      <c r="G82" s="4"/>
      <c r="H82" s="4">
        <v>9000</v>
      </c>
      <c r="I82" s="4">
        <v>500</v>
      </c>
      <c r="J82" s="14">
        <v>3800</v>
      </c>
      <c r="K82" s="4">
        <v>500</v>
      </c>
      <c r="L82" s="4">
        <v>2100</v>
      </c>
      <c r="M82" s="4"/>
      <c r="N82" s="15">
        <f>SUM(D82,F82:M82)</f>
        <v>482900</v>
      </c>
      <c r="O82" s="15">
        <f>SUM(E82:M82)</f>
        <v>399025</v>
      </c>
    </row>
    <row r="83" spans="1:15" x14ac:dyDescent="0.25">
      <c r="A83" s="4" t="s">
        <v>12</v>
      </c>
      <c r="B83" s="15">
        <v>335500</v>
      </c>
      <c r="C83" s="15">
        <v>111500</v>
      </c>
      <c r="D83" s="6">
        <f>SUM(B83+C83)</f>
        <v>447000</v>
      </c>
      <c r="E83" s="6">
        <f t="shared" ref="E83:E85" si="32">75%*B83+C83</f>
        <v>363125</v>
      </c>
      <c r="F83" s="7"/>
      <c r="G83" s="4">
        <v>31300</v>
      </c>
      <c r="H83" s="4"/>
      <c r="I83" s="4"/>
      <c r="J83" s="14">
        <v>3800</v>
      </c>
      <c r="K83" s="4"/>
      <c r="L83" s="4"/>
      <c r="M83" s="4"/>
      <c r="N83" s="15">
        <f>SUM(D83,F83:M83)</f>
        <v>482100</v>
      </c>
      <c r="O83" s="15">
        <f>SUM(E83:M83)</f>
        <v>398225</v>
      </c>
    </row>
    <row r="84" spans="1:15" x14ac:dyDescent="0.25">
      <c r="A84" s="4" t="s">
        <v>13</v>
      </c>
      <c r="B84" s="15">
        <v>353800</v>
      </c>
      <c r="C84" s="15">
        <v>117700</v>
      </c>
      <c r="D84" s="6">
        <f>SUM(B84+C84)</f>
        <v>471500</v>
      </c>
      <c r="E84" s="6">
        <f t="shared" si="32"/>
        <v>383050</v>
      </c>
      <c r="F84" s="7"/>
      <c r="G84" s="8"/>
      <c r="H84" s="4"/>
      <c r="I84" s="4">
        <v>500</v>
      </c>
      <c r="J84" s="14">
        <v>3800</v>
      </c>
      <c r="K84" s="4"/>
      <c r="L84" s="4"/>
      <c r="M84" s="4">
        <v>3300</v>
      </c>
      <c r="N84" s="15">
        <f>SUM(D84,F84:M84)</f>
        <v>479100</v>
      </c>
      <c r="O84" s="15">
        <f>SUM(E84:M84)</f>
        <v>390650</v>
      </c>
    </row>
    <row r="85" spans="1:15" ht="15.75" thickBot="1" x14ac:dyDescent="0.3">
      <c r="A85" s="4" t="s">
        <v>14</v>
      </c>
      <c r="B85" s="15">
        <v>353800</v>
      </c>
      <c r="C85" s="15">
        <v>117700</v>
      </c>
      <c r="D85" s="10">
        <f>SUM(B85+C85)</f>
        <v>471500</v>
      </c>
      <c r="E85" s="6">
        <f t="shared" si="32"/>
        <v>383050</v>
      </c>
      <c r="F85" s="11"/>
      <c r="G85" s="9"/>
      <c r="H85" s="9"/>
      <c r="I85" s="9"/>
      <c r="J85" s="14">
        <v>3800</v>
      </c>
      <c r="K85" s="9"/>
      <c r="L85" s="9"/>
      <c r="M85" s="9"/>
      <c r="N85" s="15">
        <f>SUM(D85,F85:M85)</f>
        <v>475300</v>
      </c>
      <c r="O85" s="15">
        <f>SUM(E85:M85)</f>
        <v>386850</v>
      </c>
    </row>
    <row r="86" spans="1:15" ht="15.75" thickBot="1" x14ac:dyDescent="0.3">
      <c r="A86" s="12" t="s">
        <v>1</v>
      </c>
      <c r="B86" s="13">
        <f t="shared" ref="B86:O86" si="33">SUM(B82:B85)</f>
        <v>1378600</v>
      </c>
      <c r="C86" s="13">
        <f t="shared" si="33"/>
        <v>458400</v>
      </c>
      <c r="D86" s="13">
        <f t="shared" si="33"/>
        <v>1837000</v>
      </c>
      <c r="E86" s="13">
        <f t="shared" si="33"/>
        <v>1492350</v>
      </c>
      <c r="F86" s="13">
        <f t="shared" si="33"/>
        <v>20000</v>
      </c>
      <c r="G86" s="13">
        <f t="shared" si="33"/>
        <v>31300</v>
      </c>
      <c r="H86" s="13">
        <f t="shared" si="33"/>
        <v>9000</v>
      </c>
      <c r="I86" s="13">
        <f t="shared" si="33"/>
        <v>1000</v>
      </c>
      <c r="J86" s="13">
        <f t="shared" si="33"/>
        <v>15200</v>
      </c>
      <c r="K86" s="13">
        <f t="shared" si="33"/>
        <v>500</v>
      </c>
      <c r="L86" s="13">
        <f t="shared" si="33"/>
        <v>2100</v>
      </c>
      <c r="M86" s="13">
        <f t="shared" si="33"/>
        <v>3300</v>
      </c>
      <c r="N86" s="13">
        <f t="shared" si="33"/>
        <v>1919400</v>
      </c>
      <c r="O86" s="13">
        <f t="shared" si="33"/>
        <v>1574750</v>
      </c>
    </row>
    <row r="87" spans="1:15" ht="15.75" thickBot="1" x14ac:dyDescent="0.3"/>
    <row r="88" spans="1:15" ht="21" thickBot="1" x14ac:dyDescent="0.3">
      <c r="A88" s="55" t="s">
        <v>57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7"/>
    </row>
    <row r="89" spans="1:15" ht="39" thickBot="1" x14ac:dyDescent="0.3">
      <c r="A89" s="3" t="s">
        <v>0</v>
      </c>
      <c r="B89" s="3" t="s">
        <v>2</v>
      </c>
      <c r="C89" s="3" t="s">
        <v>3</v>
      </c>
      <c r="D89" s="3" t="s">
        <v>4</v>
      </c>
      <c r="E89" s="3" t="s">
        <v>24</v>
      </c>
      <c r="F89" s="3" t="s">
        <v>23</v>
      </c>
      <c r="G89" s="3" t="s">
        <v>10</v>
      </c>
      <c r="H89" s="3" t="s">
        <v>21</v>
      </c>
      <c r="I89" s="3" t="s">
        <v>7</v>
      </c>
      <c r="J89" s="3" t="s">
        <v>8</v>
      </c>
      <c r="K89" s="3" t="s">
        <v>9</v>
      </c>
      <c r="L89" s="3" t="s">
        <v>6</v>
      </c>
      <c r="M89" s="3" t="s">
        <v>5</v>
      </c>
      <c r="N89" s="2" t="s">
        <v>26</v>
      </c>
      <c r="O89" s="2" t="s">
        <v>27</v>
      </c>
    </row>
    <row r="90" spans="1:15" x14ac:dyDescent="0.25">
      <c r="A90" s="4" t="s">
        <v>11</v>
      </c>
      <c r="B90" s="15">
        <v>337700</v>
      </c>
      <c r="C90" s="15">
        <v>112600</v>
      </c>
      <c r="D90" s="6">
        <f>SUM(B90+C90)</f>
        <v>450300</v>
      </c>
      <c r="E90" s="6">
        <f>75%*B90+C90</f>
        <v>365875</v>
      </c>
      <c r="F90" s="7">
        <v>20000</v>
      </c>
      <c r="G90" s="4"/>
      <c r="H90" s="4">
        <v>9000</v>
      </c>
      <c r="I90" s="4">
        <v>500</v>
      </c>
      <c r="J90" s="14">
        <v>3800</v>
      </c>
      <c r="K90" s="4">
        <v>500</v>
      </c>
      <c r="L90" s="4">
        <v>2100</v>
      </c>
      <c r="M90" s="4"/>
      <c r="N90" s="15">
        <f>SUM(D90,F90:M90)</f>
        <v>486200</v>
      </c>
      <c r="O90" s="15">
        <f>SUM(E90:M90)</f>
        <v>401775</v>
      </c>
    </row>
    <row r="91" spans="1:15" x14ac:dyDescent="0.25">
      <c r="A91" s="4" t="s">
        <v>12</v>
      </c>
      <c r="B91" s="15">
        <v>337700</v>
      </c>
      <c r="C91" s="15">
        <v>112600</v>
      </c>
      <c r="D91" s="6">
        <f>SUM(B91+C91)</f>
        <v>450300</v>
      </c>
      <c r="E91" s="6">
        <f t="shared" ref="E91:E93" si="34">75%*B91+C91</f>
        <v>365875</v>
      </c>
      <c r="F91" s="7"/>
      <c r="G91" s="4">
        <v>31300</v>
      </c>
      <c r="H91" s="4"/>
      <c r="I91" s="4"/>
      <c r="J91" s="14">
        <v>3800</v>
      </c>
      <c r="K91" s="4"/>
      <c r="L91" s="4"/>
      <c r="M91" s="4"/>
      <c r="N91" s="15">
        <f>SUM(D91,F91:M91)</f>
        <v>485400</v>
      </c>
      <c r="O91" s="15">
        <f>SUM(E91:M91)</f>
        <v>400975</v>
      </c>
    </row>
    <row r="92" spans="1:15" x14ac:dyDescent="0.25">
      <c r="A92" s="4" t="s">
        <v>13</v>
      </c>
      <c r="B92" s="15">
        <v>358200</v>
      </c>
      <c r="C92" s="15">
        <v>119100</v>
      </c>
      <c r="D92" s="6">
        <f>SUM(B92+C92)</f>
        <v>477300</v>
      </c>
      <c r="E92" s="6">
        <f t="shared" si="34"/>
        <v>387750</v>
      </c>
      <c r="F92" s="7"/>
      <c r="G92" s="8"/>
      <c r="H92" s="4"/>
      <c r="I92" s="4">
        <v>500</v>
      </c>
      <c r="J92" s="14">
        <v>3800</v>
      </c>
      <c r="K92" s="4"/>
      <c r="L92" s="4"/>
      <c r="M92" s="4">
        <v>3300</v>
      </c>
      <c r="N92" s="15">
        <f>SUM(D92,F92:M92)</f>
        <v>484900</v>
      </c>
      <c r="O92" s="15">
        <f>SUM(E92:M92)</f>
        <v>395350</v>
      </c>
    </row>
    <row r="93" spans="1:15" ht="15.75" thickBot="1" x14ac:dyDescent="0.3">
      <c r="A93" s="4" t="s">
        <v>14</v>
      </c>
      <c r="B93" s="15">
        <v>358200</v>
      </c>
      <c r="C93" s="15">
        <v>119100</v>
      </c>
      <c r="D93" s="10">
        <f>SUM(B93+C93)</f>
        <v>477300</v>
      </c>
      <c r="E93" s="6">
        <f t="shared" si="34"/>
        <v>387750</v>
      </c>
      <c r="F93" s="11"/>
      <c r="G93" s="9"/>
      <c r="H93" s="9"/>
      <c r="I93" s="9"/>
      <c r="J93" s="14">
        <v>3800</v>
      </c>
      <c r="K93" s="9"/>
      <c r="L93" s="9"/>
      <c r="M93" s="9"/>
      <c r="N93" s="15">
        <f>SUM(D93,F93:M93)</f>
        <v>481100</v>
      </c>
      <c r="O93" s="15">
        <f>SUM(E93:M93)</f>
        <v>391550</v>
      </c>
    </row>
    <row r="94" spans="1:15" ht="15.75" thickBot="1" x14ac:dyDescent="0.3">
      <c r="A94" s="12" t="s">
        <v>1</v>
      </c>
      <c r="B94" s="13">
        <f t="shared" ref="B94:O94" si="35">SUM(B90:B93)</f>
        <v>1391800</v>
      </c>
      <c r="C94" s="13">
        <f t="shared" si="35"/>
        <v>463400</v>
      </c>
      <c r="D94" s="13">
        <f t="shared" si="35"/>
        <v>1855200</v>
      </c>
      <c r="E94" s="13">
        <f t="shared" si="35"/>
        <v>1507250</v>
      </c>
      <c r="F94" s="13">
        <f t="shared" si="35"/>
        <v>20000</v>
      </c>
      <c r="G94" s="13">
        <f t="shared" si="35"/>
        <v>31300</v>
      </c>
      <c r="H94" s="13">
        <f t="shared" si="35"/>
        <v>9000</v>
      </c>
      <c r="I94" s="13">
        <f t="shared" si="35"/>
        <v>1000</v>
      </c>
      <c r="J94" s="13">
        <f t="shared" si="35"/>
        <v>15200</v>
      </c>
      <c r="K94" s="13">
        <f t="shared" si="35"/>
        <v>500</v>
      </c>
      <c r="L94" s="13">
        <f t="shared" si="35"/>
        <v>2100</v>
      </c>
      <c r="M94" s="13">
        <f t="shared" si="35"/>
        <v>3300</v>
      </c>
      <c r="N94" s="13">
        <f t="shared" si="35"/>
        <v>1937600</v>
      </c>
      <c r="O94" s="13">
        <f t="shared" si="35"/>
        <v>1589650</v>
      </c>
    </row>
    <row r="95" spans="1:15" ht="15.75" thickBot="1" x14ac:dyDescent="0.3">
      <c r="A95" s="18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21" thickBot="1" x14ac:dyDescent="0.3">
      <c r="A96" s="55" t="s">
        <v>58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7"/>
    </row>
    <row r="97" spans="1:15" ht="39" thickBot="1" x14ac:dyDescent="0.3">
      <c r="A97" s="3" t="s">
        <v>0</v>
      </c>
      <c r="B97" s="3" t="s">
        <v>2</v>
      </c>
      <c r="C97" s="3" t="s">
        <v>3</v>
      </c>
      <c r="D97" s="3" t="s">
        <v>4</v>
      </c>
      <c r="E97" s="3" t="s">
        <v>24</v>
      </c>
      <c r="F97" s="3" t="s">
        <v>23</v>
      </c>
      <c r="G97" s="3" t="s">
        <v>10</v>
      </c>
      <c r="H97" s="3" t="s">
        <v>21</v>
      </c>
      <c r="I97" s="3" t="s">
        <v>7</v>
      </c>
      <c r="J97" s="3" t="s">
        <v>8</v>
      </c>
      <c r="K97" s="3" t="s">
        <v>9</v>
      </c>
      <c r="L97" s="3" t="s">
        <v>6</v>
      </c>
      <c r="M97" s="3" t="s">
        <v>5</v>
      </c>
      <c r="N97" s="2" t="s">
        <v>26</v>
      </c>
      <c r="O97" s="2" t="s">
        <v>27</v>
      </c>
    </row>
    <row r="98" spans="1:15" x14ac:dyDescent="0.25">
      <c r="A98" s="4" t="s">
        <v>11</v>
      </c>
      <c r="B98" s="15">
        <v>376900</v>
      </c>
      <c r="C98" s="15">
        <v>125300</v>
      </c>
      <c r="D98" s="6">
        <f>SUM(B98+C98)</f>
        <v>502200</v>
      </c>
      <c r="E98" s="6">
        <f>75%*B98+C98</f>
        <v>407975</v>
      </c>
      <c r="F98" s="7">
        <v>20000</v>
      </c>
      <c r="G98" s="4"/>
      <c r="H98" s="4">
        <v>9000</v>
      </c>
      <c r="I98" s="4">
        <v>500</v>
      </c>
      <c r="J98" s="14">
        <v>3800</v>
      </c>
      <c r="K98" s="4">
        <v>500</v>
      </c>
      <c r="L98" s="4">
        <v>2100</v>
      </c>
      <c r="M98" s="4"/>
      <c r="N98" s="15">
        <f>SUM(D98,F98:M98)</f>
        <v>538100</v>
      </c>
      <c r="O98" s="15">
        <f>SUM(E98:M98)</f>
        <v>443875</v>
      </c>
    </row>
    <row r="99" spans="1:15" x14ac:dyDescent="0.25">
      <c r="A99" s="4" t="s">
        <v>12</v>
      </c>
      <c r="B99" s="15">
        <v>376900</v>
      </c>
      <c r="C99" s="15">
        <v>125300</v>
      </c>
      <c r="D99" s="6">
        <f>SUM(B99+C99)</f>
        <v>502200</v>
      </c>
      <c r="E99" s="6">
        <f t="shared" ref="E99:E101" si="36">75%*B99+C99</f>
        <v>407975</v>
      </c>
      <c r="F99" s="7"/>
      <c r="G99" s="4">
        <v>31300</v>
      </c>
      <c r="H99" s="4"/>
      <c r="I99" s="4"/>
      <c r="J99" s="14">
        <v>3800</v>
      </c>
      <c r="K99" s="4"/>
      <c r="L99" s="4"/>
      <c r="M99" s="4"/>
      <c r="N99" s="15">
        <f>SUM(D99,F99:M99)</f>
        <v>537300</v>
      </c>
      <c r="O99" s="15">
        <f>SUM(E99:M99)</f>
        <v>443075</v>
      </c>
    </row>
    <row r="100" spans="1:15" x14ac:dyDescent="0.25">
      <c r="A100" s="4" t="s">
        <v>13</v>
      </c>
      <c r="B100" s="15">
        <v>398900</v>
      </c>
      <c r="C100" s="15">
        <v>131800</v>
      </c>
      <c r="D100" s="6">
        <f>SUM(B100+C100)</f>
        <v>530700</v>
      </c>
      <c r="E100" s="6">
        <f t="shared" si="36"/>
        <v>430975</v>
      </c>
      <c r="F100" s="7"/>
      <c r="G100" s="8"/>
      <c r="H100" s="4"/>
      <c r="I100" s="4">
        <v>500</v>
      </c>
      <c r="J100" s="14">
        <v>3800</v>
      </c>
      <c r="K100" s="4"/>
      <c r="L100" s="4"/>
      <c r="M100" s="4">
        <v>3300</v>
      </c>
      <c r="N100" s="15">
        <f>SUM(D100,F100:M100)</f>
        <v>538300</v>
      </c>
      <c r="O100" s="15">
        <f>SUM(E100:M100)</f>
        <v>438575</v>
      </c>
    </row>
    <row r="101" spans="1:15" ht="15.75" thickBot="1" x14ac:dyDescent="0.3">
      <c r="A101" s="4" t="s">
        <v>14</v>
      </c>
      <c r="B101" s="15">
        <v>398900</v>
      </c>
      <c r="C101" s="15">
        <v>131800</v>
      </c>
      <c r="D101" s="10">
        <f>SUM(B101+C101)</f>
        <v>530700</v>
      </c>
      <c r="E101" s="6">
        <f t="shared" si="36"/>
        <v>430975</v>
      </c>
      <c r="F101" s="11"/>
      <c r="G101" s="9"/>
      <c r="H101" s="9"/>
      <c r="I101" s="9"/>
      <c r="J101" s="14">
        <v>3800</v>
      </c>
      <c r="K101" s="9"/>
      <c r="L101" s="9"/>
      <c r="M101" s="9"/>
      <c r="N101" s="15">
        <f>SUM(D101,F101:M101)</f>
        <v>534500</v>
      </c>
      <c r="O101" s="15">
        <f>SUM(E101:M101)</f>
        <v>434775</v>
      </c>
    </row>
    <row r="102" spans="1:15" ht="15.75" thickBot="1" x14ac:dyDescent="0.3">
      <c r="A102" s="12" t="s">
        <v>1</v>
      </c>
      <c r="B102" s="13">
        <f t="shared" ref="B102:O102" si="37">SUM(B98:B101)</f>
        <v>1551600</v>
      </c>
      <c r="C102" s="13">
        <f t="shared" si="37"/>
        <v>514200</v>
      </c>
      <c r="D102" s="13">
        <f t="shared" si="37"/>
        <v>2065800</v>
      </c>
      <c r="E102" s="13">
        <f t="shared" si="37"/>
        <v>1677900</v>
      </c>
      <c r="F102" s="13">
        <f t="shared" si="37"/>
        <v>20000</v>
      </c>
      <c r="G102" s="13">
        <f t="shared" si="37"/>
        <v>31300</v>
      </c>
      <c r="H102" s="13">
        <f t="shared" si="37"/>
        <v>9000</v>
      </c>
      <c r="I102" s="13">
        <f t="shared" si="37"/>
        <v>1000</v>
      </c>
      <c r="J102" s="13">
        <f t="shared" si="37"/>
        <v>15200</v>
      </c>
      <c r="K102" s="13">
        <f t="shared" si="37"/>
        <v>500</v>
      </c>
      <c r="L102" s="13">
        <f t="shared" si="37"/>
        <v>2100</v>
      </c>
      <c r="M102" s="13">
        <f t="shared" si="37"/>
        <v>3300</v>
      </c>
      <c r="N102" s="13">
        <f t="shared" si="37"/>
        <v>2148200</v>
      </c>
      <c r="O102" s="13">
        <f t="shared" si="37"/>
        <v>1760300</v>
      </c>
    </row>
  </sheetData>
  <mergeCells count="10">
    <mergeCell ref="A80:O80"/>
    <mergeCell ref="A1:O1"/>
    <mergeCell ref="A88:O88"/>
    <mergeCell ref="A96:O96"/>
    <mergeCell ref="A31:O31"/>
    <mergeCell ref="A45:O45"/>
    <mergeCell ref="A11:O11"/>
    <mergeCell ref="A55:O55"/>
    <mergeCell ref="A65:O65"/>
    <mergeCell ref="A21:O21"/>
  </mergeCells>
  <pageMargins left="0.25" right="0.25" top="0.75" bottom="0.75" header="0.3" footer="0.3"/>
  <pageSetup scale="2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4"/>
  <sheetViews>
    <sheetView topLeftCell="A11" zoomScaleNormal="100" workbookViewId="0">
      <selection activeCell="A15" sqref="A15:O27"/>
    </sheetView>
  </sheetViews>
  <sheetFormatPr defaultRowHeight="15" x14ac:dyDescent="0.25"/>
  <cols>
    <col min="1" max="1" width="9.42578125" bestFit="1" customWidth="1"/>
    <col min="2" max="2" width="7.85546875" customWidth="1"/>
    <col min="3" max="3" width="13.28515625" bestFit="1" customWidth="1"/>
    <col min="4" max="4" width="10.7109375" customWidth="1"/>
    <col min="5" max="5" width="10.42578125" customWidth="1"/>
    <col min="6" max="6" width="12" customWidth="1"/>
    <col min="7" max="7" width="13.140625" customWidth="1"/>
    <col min="8" max="8" width="14" customWidth="1"/>
    <col min="9" max="9" width="9.5703125" customWidth="1"/>
    <col min="10" max="10" width="9.42578125" customWidth="1"/>
    <col min="11" max="11" width="6.28515625" bestFit="1" customWidth="1"/>
    <col min="12" max="12" width="7.140625" customWidth="1"/>
    <col min="13" max="13" width="12" bestFit="1" customWidth="1"/>
    <col min="14" max="14" width="9" customWidth="1"/>
    <col min="15" max="15" width="10.28515625" bestFit="1" customWidth="1"/>
  </cols>
  <sheetData>
    <row r="1" spans="1:15" ht="21" thickBot="1" x14ac:dyDescent="0.3">
      <c r="A1" s="55" t="s">
        <v>59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</row>
    <row r="2" spans="1:15" ht="64.5" thickBot="1" x14ac:dyDescent="0.3">
      <c r="A2" s="3" t="s">
        <v>0</v>
      </c>
      <c r="B2" s="2" t="s">
        <v>2</v>
      </c>
      <c r="C2" s="2" t="s">
        <v>3</v>
      </c>
      <c r="D2" s="2" t="s">
        <v>4</v>
      </c>
      <c r="E2" s="2" t="s">
        <v>24</v>
      </c>
      <c r="F2" s="2" t="s">
        <v>23</v>
      </c>
      <c r="G2" s="2" t="s">
        <v>10</v>
      </c>
      <c r="H2" s="2" t="s">
        <v>21</v>
      </c>
      <c r="I2" s="2" t="s">
        <v>7</v>
      </c>
      <c r="J2" s="2" t="s">
        <v>8</v>
      </c>
      <c r="K2" s="2" t="s">
        <v>9</v>
      </c>
      <c r="L2" s="2" t="s">
        <v>6</v>
      </c>
      <c r="M2" s="2" t="s">
        <v>5</v>
      </c>
      <c r="N2" s="2" t="s">
        <v>26</v>
      </c>
      <c r="O2" s="2" t="s">
        <v>27</v>
      </c>
    </row>
    <row r="3" spans="1:15" x14ac:dyDescent="0.25">
      <c r="A3" s="14" t="s">
        <v>11</v>
      </c>
      <c r="B3" s="15">
        <v>123300</v>
      </c>
      <c r="C3" s="15">
        <v>83300</v>
      </c>
      <c r="D3" s="16">
        <f>B3+C3</f>
        <v>206600</v>
      </c>
      <c r="E3" s="16">
        <f>75%*B3+C3</f>
        <v>175775</v>
      </c>
      <c r="F3" s="17">
        <v>20000</v>
      </c>
      <c r="G3" s="14"/>
      <c r="H3" s="14">
        <v>11650</v>
      </c>
      <c r="I3" s="14">
        <v>500</v>
      </c>
      <c r="J3" s="14">
        <v>3800</v>
      </c>
      <c r="K3" s="14">
        <v>500</v>
      </c>
      <c r="L3" s="14">
        <v>2100</v>
      </c>
      <c r="M3" s="14"/>
      <c r="N3" s="15">
        <f>SUM(D3,F3:M3)</f>
        <v>245150</v>
      </c>
      <c r="O3" s="15">
        <f>SUM(E3:M3)</f>
        <v>214325</v>
      </c>
    </row>
    <row r="4" spans="1:15" x14ac:dyDescent="0.25">
      <c r="A4" s="4" t="s">
        <v>12</v>
      </c>
      <c r="B4" s="15">
        <v>123300</v>
      </c>
      <c r="C4" s="15">
        <v>83300</v>
      </c>
      <c r="D4" s="6">
        <f t="shared" ref="D4:D9" si="0">SUM(B4:C4)</f>
        <v>206600</v>
      </c>
      <c r="E4" s="16">
        <f t="shared" ref="E4:E12" si="1">75%*B4+C4</f>
        <v>175775</v>
      </c>
      <c r="F4" s="7"/>
      <c r="G4" s="4">
        <v>31300</v>
      </c>
      <c r="H4" s="4"/>
      <c r="I4" s="4"/>
      <c r="J4" s="14">
        <v>3800</v>
      </c>
      <c r="K4" s="4"/>
      <c r="L4" s="4"/>
      <c r="M4" s="4"/>
      <c r="N4" s="15">
        <f t="shared" ref="N4:N8" si="2">SUM(D4,F4:M4)</f>
        <v>241700</v>
      </c>
      <c r="O4" s="15">
        <f t="shared" ref="O4:O8" si="3">SUM(E4:M4)</f>
        <v>210875</v>
      </c>
    </row>
    <row r="5" spans="1:15" x14ac:dyDescent="0.25">
      <c r="A5" s="4" t="s">
        <v>13</v>
      </c>
      <c r="B5" s="15">
        <v>133300</v>
      </c>
      <c r="C5" s="15">
        <v>88300</v>
      </c>
      <c r="D5" s="6">
        <f t="shared" si="0"/>
        <v>221600</v>
      </c>
      <c r="E5" s="16">
        <f t="shared" si="1"/>
        <v>188275</v>
      </c>
      <c r="F5" s="7"/>
      <c r="G5" s="4"/>
      <c r="H5" s="4"/>
      <c r="I5" s="4">
        <v>500</v>
      </c>
      <c r="J5" s="14">
        <v>3800</v>
      </c>
      <c r="K5" s="4"/>
      <c r="L5" s="4"/>
      <c r="M5" s="8"/>
      <c r="N5" s="15">
        <f t="shared" si="2"/>
        <v>225900</v>
      </c>
      <c r="O5" s="15">
        <f t="shared" si="3"/>
        <v>192575</v>
      </c>
    </row>
    <row r="6" spans="1:15" x14ac:dyDescent="0.25">
      <c r="A6" s="4" t="s">
        <v>14</v>
      </c>
      <c r="B6" s="15">
        <v>133300</v>
      </c>
      <c r="C6" s="15">
        <v>88300</v>
      </c>
      <c r="D6" s="6">
        <f t="shared" si="0"/>
        <v>221600</v>
      </c>
      <c r="E6" s="16">
        <f t="shared" si="1"/>
        <v>188275</v>
      </c>
      <c r="F6" s="7"/>
      <c r="G6" s="4"/>
      <c r="H6" s="4"/>
      <c r="I6" s="4"/>
      <c r="J6" s="14">
        <v>3800</v>
      </c>
      <c r="K6" s="4"/>
      <c r="L6" s="4"/>
      <c r="M6" s="4"/>
      <c r="N6" s="15">
        <f t="shared" si="2"/>
        <v>225400</v>
      </c>
      <c r="O6" s="15">
        <f t="shared" si="3"/>
        <v>192075</v>
      </c>
    </row>
    <row r="7" spans="1:15" x14ac:dyDescent="0.25">
      <c r="A7" s="4" t="s">
        <v>15</v>
      </c>
      <c r="B7" s="15">
        <v>142300</v>
      </c>
      <c r="C7" s="15">
        <v>94300</v>
      </c>
      <c r="D7" s="6">
        <f t="shared" si="0"/>
        <v>236600</v>
      </c>
      <c r="E7" s="16">
        <f t="shared" si="1"/>
        <v>201025</v>
      </c>
      <c r="F7" s="7"/>
      <c r="H7" s="4"/>
      <c r="I7" s="4">
        <v>500</v>
      </c>
      <c r="J7" s="14">
        <v>3800</v>
      </c>
      <c r="K7" s="4"/>
      <c r="L7" s="4"/>
      <c r="M7" s="4"/>
      <c r="N7" s="15">
        <f t="shared" si="2"/>
        <v>240900</v>
      </c>
      <c r="O7" s="15">
        <f t="shared" si="3"/>
        <v>205325</v>
      </c>
    </row>
    <row r="8" spans="1:15" x14ac:dyDescent="0.25">
      <c r="A8" s="4" t="s">
        <v>16</v>
      </c>
      <c r="B8" s="15">
        <v>142300</v>
      </c>
      <c r="C8" s="15">
        <v>94300</v>
      </c>
      <c r="D8" s="6">
        <f t="shared" si="0"/>
        <v>236600</v>
      </c>
      <c r="E8" s="16">
        <f t="shared" si="1"/>
        <v>201025</v>
      </c>
      <c r="F8" s="7"/>
      <c r="G8" s="4"/>
      <c r="H8" s="4"/>
      <c r="I8" s="4"/>
      <c r="J8" s="14">
        <v>3800</v>
      </c>
      <c r="K8" s="4"/>
      <c r="L8" s="4"/>
      <c r="M8" s="4"/>
      <c r="N8" s="15">
        <f t="shared" si="2"/>
        <v>240400</v>
      </c>
      <c r="O8" s="15">
        <f t="shared" si="3"/>
        <v>204825</v>
      </c>
    </row>
    <row r="9" spans="1:15" x14ac:dyDescent="0.25">
      <c r="A9" s="4" t="s">
        <v>17</v>
      </c>
      <c r="B9" s="15">
        <v>152400</v>
      </c>
      <c r="C9" s="15">
        <v>103300</v>
      </c>
      <c r="D9" s="6">
        <f t="shared" si="0"/>
        <v>255700</v>
      </c>
      <c r="E9" s="16">
        <f t="shared" si="1"/>
        <v>217600</v>
      </c>
      <c r="F9" s="7"/>
      <c r="G9" s="4"/>
      <c r="H9" s="4"/>
      <c r="I9" s="4">
        <v>500</v>
      </c>
      <c r="J9" s="14">
        <v>3800</v>
      </c>
      <c r="K9" s="4"/>
      <c r="L9" s="4"/>
      <c r="M9" s="4"/>
      <c r="N9" s="15">
        <f>SUM(D9,F9:M9)</f>
        <v>260000</v>
      </c>
      <c r="O9" s="15">
        <f>SUM(E9:M9)</f>
        <v>221900</v>
      </c>
    </row>
    <row r="10" spans="1:15" x14ac:dyDescent="0.25">
      <c r="A10" s="4" t="s">
        <v>18</v>
      </c>
      <c r="B10" s="15">
        <v>152400</v>
      </c>
      <c r="C10" s="15">
        <v>103300</v>
      </c>
      <c r="D10" s="6">
        <f t="shared" ref="D10:D12" si="4">SUM(B10:C10)</f>
        <v>255700</v>
      </c>
      <c r="E10" s="16">
        <f t="shared" si="1"/>
        <v>217600</v>
      </c>
      <c r="F10" s="7"/>
      <c r="G10" s="4"/>
      <c r="H10" s="4"/>
      <c r="I10" s="4"/>
      <c r="J10" s="14">
        <v>3800</v>
      </c>
      <c r="K10" s="4"/>
      <c r="L10" s="4"/>
      <c r="M10" s="4"/>
      <c r="N10" s="15">
        <f t="shared" ref="N10:N12" si="5">SUM(D10,F10:M10)</f>
        <v>259500</v>
      </c>
      <c r="O10" s="15">
        <f t="shared" ref="O10:O12" si="6">SUM(E10:M10)</f>
        <v>221400</v>
      </c>
    </row>
    <row r="11" spans="1:15" x14ac:dyDescent="0.25">
      <c r="A11" s="4" t="s">
        <v>19</v>
      </c>
      <c r="B11" s="15">
        <v>162300</v>
      </c>
      <c r="C11" s="15">
        <v>107800</v>
      </c>
      <c r="D11" s="6">
        <f t="shared" si="4"/>
        <v>270100</v>
      </c>
      <c r="E11" s="16">
        <f t="shared" si="1"/>
        <v>229525</v>
      </c>
      <c r="F11" s="7"/>
      <c r="G11" s="4"/>
      <c r="H11" s="4">
        <v>11650</v>
      </c>
      <c r="I11" s="4">
        <v>500</v>
      </c>
      <c r="J11" s="14">
        <v>3800</v>
      </c>
      <c r="K11" s="4"/>
      <c r="L11" s="4"/>
      <c r="M11" s="4">
        <v>3300</v>
      </c>
      <c r="N11" s="15">
        <f t="shared" si="5"/>
        <v>289350</v>
      </c>
      <c r="O11" s="15">
        <f t="shared" si="6"/>
        <v>248775</v>
      </c>
    </row>
    <row r="12" spans="1:15" ht="15.75" thickBot="1" x14ac:dyDescent="0.3">
      <c r="A12" s="4" t="s">
        <v>20</v>
      </c>
      <c r="B12" s="15">
        <v>162300</v>
      </c>
      <c r="C12" s="15">
        <v>107800</v>
      </c>
      <c r="D12" s="6">
        <f t="shared" si="4"/>
        <v>270100</v>
      </c>
      <c r="E12" s="16">
        <f t="shared" si="1"/>
        <v>229525</v>
      </c>
      <c r="F12" s="7"/>
      <c r="G12" s="4"/>
      <c r="H12" s="4"/>
      <c r="I12" s="4"/>
      <c r="J12" s="14">
        <v>3800</v>
      </c>
      <c r="K12" s="4"/>
      <c r="L12" s="4"/>
      <c r="M12" s="4"/>
      <c r="N12" s="15">
        <f t="shared" si="5"/>
        <v>273900</v>
      </c>
      <c r="O12" s="15">
        <f t="shared" si="6"/>
        <v>233325</v>
      </c>
    </row>
    <row r="13" spans="1:15" ht="15.75" thickBot="1" x14ac:dyDescent="0.3">
      <c r="A13" s="12" t="s">
        <v>1</v>
      </c>
      <c r="B13" s="13">
        <f t="shared" ref="B13:M13" si="7">SUM(B3:B12)</f>
        <v>1427200</v>
      </c>
      <c r="C13" s="13">
        <f t="shared" si="7"/>
        <v>954000</v>
      </c>
      <c r="D13" s="13">
        <f t="shared" si="7"/>
        <v>2381200</v>
      </c>
      <c r="E13" s="23">
        <f t="shared" si="7"/>
        <v>2024400</v>
      </c>
      <c r="F13" s="13">
        <f t="shared" si="7"/>
        <v>20000</v>
      </c>
      <c r="G13" s="13">
        <f t="shared" si="7"/>
        <v>31300</v>
      </c>
      <c r="H13" s="13">
        <f t="shared" si="7"/>
        <v>23300</v>
      </c>
      <c r="I13" s="13">
        <f t="shared" si="7"/>
        <v>2500</v>
      </c>
      <c r="J13" s="13">
        <f t="shared" si="7"/>
        <v>38000</v>
      </c>
      <c r="K13" s="13">
        <f t="shared" si="7"/>
        <v>500</v>
      </c>
      <c r="L13" s="13">
        <f t="shared" si="7"/>
        <v>2100</v>
      </c>
      <c r="M13" s="13">
        <f t="shared" si="7"/>
        <v>3300</v>
      </c>
      <c r="N13" s="13">
        <f t="shared" ref="N13:O13" si="8">SUM(N3:N12)</f>
        <v>2502200</v>
      </c>
      <c r="O13" s="23">
        <f t="shared" si="8"/>
        <v>2145400</v>
      </c>
    </row>
    <row r="14" spans="1:15" ht="15.75" thickBot="1" x14ac:dyDescent="0.3"/>
    <row r="15" spans="1:15" ht="21" thickBot="1" x14ac:dyDescent="0.3">
      <c r="A15" s="55" t="s">
        <v>67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</row>
    <row r="16" spans="1:15" ht="64.5" thickBot="1" x14ac:dyDescent="0.3">
      <c r="A16" s="3" t="s">
        <v>0</v>
      </c>
      <c r="B16" s="2" t="s">
        <v>2</v>
      </c>
      <c r="C16" s="2" t="s">
        <v>3</v>
      </c>
      <c r="D16" s="2" t="s">
        <v>4</v>
      </c>
      <c r="E16" s="2" t="s">
        <v>24</v>
      </c>
      <c r="F16" s="2" t="s">
        <v>23</v>
      </c>
      <c r="G16" s="2" t="s">
        <v>10</v>
      </c>
      <c r="H16" s="2" t="s">
        <v>21</v>
      </c>
      <c r="I16" s="2" t="s">
        <v>7</v>
      </c>
      <c r="J16" s="2" t="s">
        <v>8</v>
      </c>
      <c r="K16" s="2" t="s">
        <v>9</v>
      </c>
      <c r="L16" s="2" t="s">
        <v>6</v>
      </c>
      <c r="M16" s="2" t="s">
        <v>5</v>
      </c>
      <c r="N16" s="2" t="s">
        <v>26</v>
      </c>
      <c r="O16" s="2" t="s">
        <v>27</v>
      </c>
    </row>
    <row r="17" spans="1:15" x14ac:dyDescent="0.25">
      <c r="A17" s="14" t="s">
        <v>11</v>
      </c>
      <c r="B17" s="15">
        <v>117800</v>
      </c>
      <c r="C17" s="15">
        <v>80000</v>
      </c>
      <c r="D17" s="16">
        <f>B17+C17</f>
        <v>197800</v>
      </c>
      <c r="E17" s="16">
        <f>75%*B17+C17</f>
        <v>168350</v>
      </c>
      <c r="F17" s="17">
        <v>20000</v>
      </c>
      <c r="G17" s="14"/>
      <c r="H17" s="14">
        <v>11650</v>
      </c>
      <c r="I17" s="14">
        <v>500</v>
      </c>
      <c r="J17" s="14">
        <v>3800</v>
      </c>
      <c r="K17" s="14">
        <v>500</v>
      </c>
      <c r="L17" s="14">
        <v>2100</v>
      </c>
      <c r="M17" s="14"/>
      <c r="N17" s="15">
        <f>SUM(D17,F17:M17)</f>
        <v>236350</v>
      </c>
      <c r="O17" s="15">
        <f>SUM(E17:M17)</f>
        <v>206900</v>
      </c>
    </row>
    <row r="18" spans="1:15" x14ac:dyDescent="0.25">
      <c r="A18" s="4" t="s">
        <v>12</v>
      </c>
      <c r="B18" s="15">
        <v>117800</v>
      </c>
      <c r="C18" s="15">
        <v>80000</v>
      </c>
      <c r="D18" s="6">
        <f t="shared" ref="D18:D26" si="9">SUM(B18:C18)</f>
        <v>197800</v>
      </c>
      <c r="E18" s="16">
        <f t="shared" ref="E18:E26" si="10">75%*B18+C18</f>
        <v>168350</v>
      </c>
      <c r="F18" s="7"/>
      <c r="G18" s="4">
        <v>31300</v>
      </c>
      <c r="H18" s="4"/>
      <c r="I18" s="4"/>
      <c r="J18" s="14">
        <v>3800</v>
      </c>
      <c r="K18" s="4"/>
      <c r="L18" s="4"/>
      <c r="M18" s="4"/>
      <c r="N18" s="15">
        <f t="shared" ref="N18:N22" si="11">SUM(D18,F18:M18)</f>
        <v>232900</v>
      </c>
      <c r="O18" s="15">
        <f t="shared" ref="O18:O22" si="12">SUM(E18:M18)</f>
        <v>203450</v>
      </c>
    </row>
    <row r="19" spans="1:15" x14ac:dyDescent="0.25">
      <c r="A19" s="4" t="s">
        <v>13</v>
      </c>
      <c r="B19" s="15">
        <v>125800</v>
      </c>
      <c r="C19" s="15">
        <v>85000</v>
      </c>
      <c r="D19" s="6">
        <f t="shared" si="9"/>
        <v>210800</v>
      </c>
      <c r="E19" s="16">
        <f t="shared" si="10"/>
        <v>179350</v>
      </c>
      <c r="F19" s="7"/>
      <c r="G19" s="4"/>
      <c r="H19" s="4"/>
      <c r="I19" s="4">
        <v>500</v>
      </c>
      <c r="J19" s="14">
        <v>3800</v>
      </c>
      <c r="K19" s="4"/>
      <c r="L19" s="4"/>
      <c r="M19" s="8"/>
      <c r="N19" s="15">
        <f t="shared" si="11"/>
        <v>215100</v>
      </c>
      <c r="O19" s="15">
        <f t="shared" si="12"/>
        <v>183650</v>
      </c>
    </row>
    <row r="20" spans="1:15" x14ac:dyDescent="0.25">
      <c r="A20" s="4" t="s">
        <v>14</v>
      </c>
      <c r="B20" s="15">
        <v>125800</v>
      </c>
      <c r="C20" s="15">
        <v>85000</v>
      </c>
      <c r="D20" s="6">
        <f t="shared" si="9"/>
        <v>210800</v>
      </c>
      <c r="E20" s="16">
        <f t="shared" si="10"/>
        <v>179350</v>
      </c>
      <c r="F20" s="7"/>
      <c r="G20" s="4"/>
      <c r="H20" s="4"/>
      <c r="I20" s="4"/>
      <c r="J20" s="14">
        <v>3800</v>
      </c>
      <c r="K20" s="4"/>
      <c r="L20" s="4"/>
      <c r="M20" s="4"/>
      <c r="N20" s="15">
        <f t="shared" si="11"/>
        <v>214600</v>
      </c>
      <c r="O20" s="15">
        <f t="shared" si="12"/>
        <v>183150</v>
      </c>
    </row>
    <row r="21" spans="1:15" x14ac:dyDescent="0.25">
      <c r="A21" s="4" t="s">
        <v>15</v>
      </c>
      <c r="B21" s="15">
        <v>134800</v>
      </c>
      <c r="C21" s="15">
        <v>90000</v>
      </c>
      <c r="D21" s="6">
        <f t="shared" si="9"/>
        <v>224800</v>
      </c>
      <c r="E21" s="16">
        <f t="shared" si="10"/>
        <v>191100</v>
      </c>
      <c r="F21" s="7"/>
      <c r="H21" s="4"/>
      <c r="I21" s="4">
        <v>500</v>
      </c>
      <c r="J21" s="14">
        <v>3800</v>
      </c>
      <c r="K21" s="4"/>
      <c r="L21" s="4"/>
      <c r="M21" s="4"/>
      <c r="N21" s="15">
        <f t="shared" si="11"/>
        <v>229100</v>
      </c>
      <c r="O21" s="15">
        <f t="shared" si="12"/>
        <v>195400</v>
      </c>
    </row>
    <row r="22" spans="1:15" x14ac:dyDescent="0.25">
      <c r="A22" s="4" t="s">
        <v>16</v>
      </c>
      <c r="B22" s="15">
        <v>134800</v>
      </c>
      <c r="C22" s="15">
        <v>90000</v>
      </c>
      <c r="D22" s="6">
        <f t="shared" si="9"/>
        <v>224800</v>
      </c>
      <c r="E22" s="16">
        <f t="shared" si="10"/>
        <v>191100</v>
      </c>
      <c r="F22" s="7"/>
      <c r="G22" s="4"/>
      <c r="H22" s="4"/>
      <c r="I22" s="4"/>
      <c r="J22" s="14">
        <v>3800</v>
      </c>
      <c r="K22" s="4"/>
      <c r="L22" s="4"/>
      <c r="M22" s="4"/>
      <c r="N22" s="15">
        <f t="shared" si="11"/>
        <v>228600</v>
      </c>
      <c r="O22" s="15">
        <f t="shared" si="12"/>
        <v>194900</v>
      </c>
    </row>
    <row r="23" spans="1:15" x14ac:dyDescent="0.25">
      <c r="A23" s="4" t="s">
        <v>17</v>
      </c>
      <c r="B23" s="15">
        <v>143700</v>
      </c>
      <c r="C23" s="15">
        <v>96000</v>
      </c>
      <c r="D23" s="6">
        <f t="shared" si="9"/>
        <v>239700</v>
      </c>
      <c r="E23" s="16">
        <f t="shared" si="10"/>
        <v>203775</v>
      </c>
      <c r="F23" s="7"/>
      <c r="G23" s="4"/>
      <c r="H23" s="4"/>
      <c r="I23" s="4">
        <v>500</v>
      </c>
      <c r="J23" s="14">
        <v>3800</v>
      </c>
      <c r="K23" s="4"/>
      <c r="L23" s="4"/>
      <c r="M23" s="4"/>
      <c r="N23" s="15">
        <f>SUM(D23,F23:M23)</f>
        <v>244000</v>
      </c>
      <c r="O23" s="15">
        <f>SUM(E23:M23)</f>
        <v>208075</v>
      </c>
    </row>
    <row r="24" spans="1:15" x14ac:dyDescent="0.25">
      <c r="A24" s="4" t="s">
        <v>18</v>
      </c>
      <c r="B24" s="15">
        <v>143700</v>
      </c>
      <c r="C24" s="15">
        <v>96000</v>
      </c>
      <c r="D24" s="6">
        <f t="shared" si="9"/>
        <v>239700</v>
      </c>
      <c r="E24" s="16">
        <f t="shared" si="10"/>
        <v>203775</v>
      </c>
      <c r="F24" s="7"/>
      <c r="G24" s="4"/>
      <c r="H24" s="4"/>
      <c r="I24" s="4"/>
      <c r="J24" s="14">
        <v>3800</v>
      </c>
      <c r="K24" s="4"/>
      <c r="L24" s="4"/>
      <c r="M24" s="4"/>
      <c r="N24" s="15">
        <f t="shared" ref="N24:N26" si="13">SUM(D24,F24:M24)</f>
        <v>243500</v>
      </c>
      <c r="O24" s="15">
        <f t="shared" ref="O24:O26" si="14">SUM(E24:M24)</f>
        <v>207575</v>
      </c>
    </row>
    <row r="25" spans="1:15" x14ac:dyDescent="0.25">
      <c r="A25" s="4" t="s">
        <v>19</v>
      </c>
      <c r="B25" s="15">
        <v>153800</v>
      </c>
      <c r="C25" s="15">
        <v>104500</v>
      </c>
      <c r="D25" s="6">
        <f t="shared" si="9"/>
        <v>258300</v>
      </c>
      <c r="E25" s="16">
        <f t="shared" si="10"/>
        <v>219850</v>
      </c>
      <c r="F25" s="7"/>
      <c r="G25" s="4"/>
      <c r="H25" s="14">
        <v>11650</v>
      </c>
      <c r="I25" s="4">
        <v>500</v>
      </c>
      <c r="J25" s="14">
        <v>3800</v>
      </c>
      <c r="K25" s="4"/>
      <c r="L25" s="4"/>
      <c r="M25" s="4">
        <v>3300</v>
      </c>
      <c r="N25" s="15">
        <f t="shared" si="13"/>
        <v>277550</v>
      </c>
      <c r="O25" s="15">
        <f t="shared" si="14"/>
        <v>239100</v>
      </c>
    </row>
    <row r="26" spans="1:15" ht="15.75" thickBot="1" x14ac:dyDescent="0.3">
      <c r="A26" s="4" t="s">
        <v>20</v>
      </c>
      <c r="B26" s="15">
        <v>153800</v>
      </c>
      <c r="C26" s="15">
        <v>104500</v>
      </c>
      <c r="D26" s="6">
        <f t="shared" si="9"/>
        <v>258300</v>
      </c>
      <c r="E26" s="16">
        <f t="shared" si="10"/>
        <v>219850</v>
      </c>
      <c r="F26" s="7"/>
      <c r="G26" s="4"/>
      <c r="H26" s="4"/>
      <c r="I26" s="4"/>
      <c r="J26" s="14">
        <v>3800</v>
      </c>
      <c r="K26" s="4"/>
      <c r="L26" s="4"/>
      <c r="M26" s="4"/>
      <c r="N26" s="15">
        <f t="shared" si="13"/>
        <v>262100</v>
      </c>
      <c r="O26" s="15">
        <f t="shared" si="14"/>
        <v>223650</v>
      </c>
    </row>
    <row r="27" spans="1:15" ht="15.75" thickBot="1" x14ac:dyDescent="0.3">
      <c r="A27" s="12" t="s">
        <v>1</v>
      </c>
      <c r="B27" s="13">
        <f t="shared" ref="B27:M27" si="15">SUM(B17:B26)</f>
        <v>1351800</v>
      </c>
      <c r="C27" s="13">
        <f t="shared" si="15"/>
        <v>911000</v>
      </c>
      <c r="D27" s="13">
        <f t="shared" si="15"/>
        <v>2262800</v>
      </c>
      <c r="E27" s="13">
        <f t="shared" si="15"/>
        <v>1924850</v>
      </c>
      <c r="F27" s="13">
        <f t="shared" si="15"/>
        <v>20000</v>
      </c>
      <c r="G27" s="13">
        <f t="shared" si="15"/>
        <v>31300</v>
      </c>
      <c r="H27" s="13">
        <f t="shared" si="15"/>
        <v>23300</v>
      </c>
      <c r="I27" s="13">
        <f t="shared" si="15"/>
        <v>2500</v>
      </c>
      <c r="J27" s="13">
        <f t="shared" si="15"/>
        <v>38000</v>
      </c>
      <c r="K27" s="13">
        <f t="shared" si="15"/>
        <v>500</v>
      </c>
      <c r="L27" s="13">
        <f t="shared" si="15"/>
        <v>2100</v>
      </c>
      <c r="M27" s="13">
        <f t="shared" si="15"/>
        <v>3300</v>
      </c>
      <c r="N27" s="13">
        <f t="shared" ref="N27:O27" si="16">SUM(N17:N26)</f>
        <v>2383800</v>
      </c>
      <c r="O27" s="23">
        <f t="shared" si="16"/>
        <v>2045850</v>
      </c>
    </row>
    <row r="28" spans="1:15" ht="15.75" thickBot="1" x14ac:dyDescent="0.3"/>
    <row r="29" spans="1:15" ht="21" thickBot="1" x14ac:dyDescent="0.3">
      <c r="A29" s="55" t="s">
        <v>68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7"/>
    </row>
    <row r="30" spans="1:15" ht="64.5" thickBot="1" x14ac:dyDescent="0.3">
      <c r="A30" s="3" t="s">
        <v>0</v>
      </c>
      <c r="B30" s="2" t="s">
        <v>2</v>
      </c>
      <c r="C30" s="2" t="s">
        <v>3</v>
      </c>
      <c r="D30" s="2" t="s">
        <v>4</v>
      </c>
      <c r="E30" s="2" t="s">
        <v>24</v>
      </c>
      <c r="F30" s="2" t="s">
        <v>23</v>
      </c>
      <c r="G30" s="2" t="s">
        <v>10</v>
      </c>
      <c r="H30" s="2" t="s">
        <v>21</v>
      </c>
      <c r="I30" s="2" t="s">
        <v>7</v>
      </c>
      <c r="J30" s="2" t="s">
        <v>8</v>
      </c>
      <c r="K30" s="2" t="s">
        <v>9</v>
      </c>
      <c r="L30" s="2" t="s">
        <v>6</v>
      </c>
      <c r="M30" s="2" t="s">
        <v>5</v>
      </c>
      <c r="N30" s="2" t="s">
        <v>26</v>
      </c>
      <c r="O30" s="2" t="s">
        <v>27</v>
      </c>
    </row>
    <row r="31" spans="1:15" x14ac:dyDescent="0.25">
      <c r="A31" s="14" t="s">
        <v>11</v>
      </c>
      <c r="B31" s="15">
        <v>167600</v>
      </c>
      <c r="C31" s="15">
        <v>57000</v>
      </c>
      <c r="D31" s="16">
        <f>SUM(B31:C31)</f>
        <v>224600</v>
      </c>
      <c r="E31" s="17">
        <f>75%*B31+C31</f>
        <v>182700</v>
      </c>
      <c r="F31" s="17">
        <v>20000</v>
      </c>
      <c r="G31" s="14"/>
      <c r="H31" s="14">
        <v>11650</v>
      </c>
      <c r="I31" s="14">
        <v>500</v>
      </c>
      <c r="J31" s="14">
        <v>3800</v>
      </c>
      <c r="K31" s="14">
        <v>500</v>
      </c>
      <c r="L31" s="14">
        <v>2100</v>
      </c>
      <c r="M31" s="14"/>
      <c r="N31" s="15">
        <f>SUM(D31,F31:M31)</f>
        <v>263150</v>
      </c>
      <c r="O31" s="15">
        <f>SUM(E31:M31)</f>
        <v>221250</v>
      </c>
    </row>
    <row r="32" spans="1:15" x14ac:dyDescent="0.25">
      <c r="A32" s="4" t="s">
        <v>12</v>
      </c>
      <c r="B32" s="15">
        <v>167600</v>
      </c>
      <c r="C32" s="15">
        <v>57000</v>
      </c>
      <c r="D32" s="6">
        <f>SUM(B32:C32)</f>
        <v>224600</v>
      </c>
      <c r="E32" s="17">
        <f t="shared" ref="E32:E36" si="17">75%*B32+C32</f>
        <v>182700</v>
      </c>
      <c r="F32" s="7"/>
      <c r="G32" s="4">
        <v>31300</v>
      </c>
      <c r="H32" s="4"/>
      <c r="I32" s="4"/>
      <c r="J32" s="14">
        <v>3800</v>
      </c>
      <c r="K32" s="4"/>
      <c r="L32" s="4"/>
      <c r="M32" s="4"/>
      <c r="N32" s="15">
        <f t="shared" ref="N32:N36" si="18">SUM(D32,F32:M32)</f>
        <v>259700</v>
      </c>
      <c r="O32" s="15">
        <f t="shared" ref="O32:O36" si="19">SUM(E32:M32)</f>
        <v>217800</v>
      </c>
    </row>
    <row r="33" spans="1:15" x14ac:dyDescent="0.25">
      <c r="A33" s="4" t="s">
        <v>13</v>
      </c>
      <c r="B33" s="15">
        <v>178600</v>
      </c>
      <c r="C33" s="15">
        <v>61000</v>
      </c>
      <c r="D33" s="6">
        <f>B33+C33</f>
        <v>239600</v>
      </c>
      <c r="E33" s="17">
        <f t="shared" si="17"/>
        <v>194950</v>
      </c>
      <c r="F33" s="7"/>
      <c r="H33" s="4"/>
      <c r="I33" s="4">
        <v>500</v>
      </c>
      <c r="J33" s="14">
        <v>3800</v>
      </c>
      <c r="K33" s="4"/>
      <c r="L33" s="4"/>
      <c r="M33" s="4"/>
      <c r="N33" s="15">
        <f t="shared" si="18"/>
        <v>243900</v>
      </c>
      <c r="O33" s="15">
        <f t="shared" si="19"/>
        <v>199250</v>
      </c>
    </row>
    <row r="34" spans="1:15" x14ac:dyDescent="0.25">
      <c r="A34" s="4" t="s">
        <v>14</v>
      </c>
      <c r="B34" s="15">
        <v>178600</v>
      </c>
      <c r="C34" s="15">
        <v>61000</v>
      </c>
      <c r="D34" s="6">
        <f>B34+C34</f>
        <v>239600</v>
      </c>
      <c r="E34" s="17">
        <f t="shared" si="17"/>
        <v>194950</v>
      </c>
      <c r="F34" s="7"/>
      <c r="G34" s="4"/>
      <c r="H34" s="4"/>
      <c r="I34" s="4"/>
      <c r="J34" s="14">
        <v>3800</v>
      </c>
      <c r="K34" s="4"/>
      <c r="L34" s="4"/>
      <c r="M34" s="4"/>
      <c r="N34" s="15">
        <f t="shared" si="18"/>
        <v>243400</v>
      </c>
      <c r="O34" s="15">
        <f t="shared" si="19"/>
        <v>198750</v>
      </c>
    </row>
    <row r="35" spans="1:15" x14ac:dyDescent="0.25">
      <c r="A35" s="4" t="s">
        <v>15</v>
      </c>
      <c r="B35" s="15">
        <v>187700</v>
      </c>
      <c r="C35" s="15">
        <v>63000</v>
      </c>
      <c r="D35" s="6">
        <f>B35+C35</f>
        <v>250700</v>
      </c>
      <c r="E35" s="17">
        <f t="shared" si="17"/>
        <v>203775</v>
      </c>
      <c r="F35" s="7"/>
      <c r="G35" s="8"/>
      <c r="H35" s="4">
        <v>11650</v>
      </c>
      <c r="I35" s="4">
        <v>500</v>
      </c>
      <c r="J35" s="14">
        <v>3800</v>
      </c>
      <c r="K35" s="4"/>
      <c r="L35" s="4"/>
      <c r="M35" s="4">
        <v>3300</v>
      </c>
      <c r="N35" s="15">
        <f t="shared" si="18"/>
        <v>269950</v>
      </c>
      <c r="O35" s="15">
        <f t="shared" si="19"/>
        <v>223025</v>
      </c>
    </row>
    <row r="36" spans="1:15" ht="15.75" thickBot="1" x14ac:dyDescent="0.3">
      <c r="A36" s="9" t="s">
        <v>16</v>
      </c>
      <c r="B36" s="15">
        <v>187700</v>
      </c>
      <c r="C36" s="15">
        <v>63000</v>
      </c>
      <c r="D36" s="10">
        <f>B36+C36</f>
        <v>250700</v>
      </c>
      <c r="E36" s="17">
        <f t="shared" si="17"/>
        <v>203775</v>
      </c>
      <c r="F36" s="11"/>
      <c r="G36" s="9"/>
      <c r="H36" s="9"/>
      <c r="I36" s="9"/>
      <c r="J36" s="14">
        <v>3800</v>
      </c>
      <c r="K36" s="9"/>
      <c r="L36" s="9"/>
      <c r="M36" s="9"/>
      <c r="N36" s="15">
        <f t="shared" si="18"/>
        <v>254500</v>
      </c>
      <c r="O36" s="15">
        <f t="shared" si="19"/>
        <v>207575</v>
      </c>
    </row>
    <row r="37" spans="1:15" ht="15.75" thickBot="1" x14ac:dyDescent="0.3">
      <c r="A37" s="12" t="s">
        <v>1</v>
      </c>
      <c r="B37" s="13">
        <f t="shared" ref="B37:O37" si="20">SUM(B31:B36)</f>
        <v>1067800</v>
      </c>
      <c r="C37" s="13">
        <f t="shared" si="20"/>
        <v>362000</v>
      </c>
      <c r="D37" s="13">
        <f t="shared" si="20"/>
        <v>1429800</v>
      </c>
      <c r="E37" s="13">
        <f t="shared" si="20"/>
        <v>1162850</v>
      </c>
      <c r="F37" s="13">
        <f t="shared" si="20"/>
        <v>20000</v>
      </c>
      <c r="G37" s="13">
        <f t="shared" si="20"/>
        <v>31300</v>
      </c>
      <c r="H37" s="13">
        <f t="shared" si="20"/>
        <v>23300</v>
      </c>
      <c r="I37" s="13">
        <f t="shared" si="20"/>
        <v>1500</v>
      </c>
      <c r="J37" s="13">
        <f t="shared" si="20"/>
        <v>22800</v>
      </c>
      <c r="K37" s="13">
        <f t="shared" si="20"/>
        <v>500</v>
      </c>
      <c r="L37" s="13">
        <f t="shared" si="20"/>
        <v>2100</v>
      </c>
      <c r="M37" s="13">
        <f t="shared" si="20"/>
        <v>3300</v>
      </c>
      <c r="N37" s="13">
        <f t="shared" si="20"/>
        <v>1534600</v>
      </c>
      <c r="O37" s="13">
        <f t="shared" si="20"/>
        <v>1267650</v>
      </c>
    </row>
    <row r="38" spans="1:15" ht="15.75" thickBot="1" x14ac:dyDescent="0.3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21" thickBot="1" x14ac:dyDescent="0.3">
      <c r="A39" s="55" t="s">
        <v>70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/>
    </row>
    <row r="40" spans="1:15" ht="64.5" thickBot="1" x14ac:dyDescent="0.3">
      <c r="A40" s="3" t="s">
        <v>0</v>
      </c>
      <c r="B40" s="2" t="s">
        <v>2</v>
      </c>
      <c r="C40" s="2" t="s">
        <v>3</v>
      </c>
      <c r="D40" s="2" t="s">
        <v>4</v>
      </c>
      <c r="E40" s="2" t="s">
        <v>24</v>
      </c>
      <c r="F40" s="2" t="s">
        <v>23</v>
      </c>
      <c r="G40" s="2" t="s">
        <v>10</v>
      </c>
      <c r="H40" s="2" t="s">
        <v>21</v>
      </c>
      <c r="I40" s="2" t="s">
        <v>7</v>
      </c>
      <c r="J40" s="2" t="s">
        <v>8</v>
      </c>
      <c r="K40" s="2" t="s">
        <v>9</v>
      </c>
      <c r="L40" s="2" t="s">
        <v>6</v>
      </c>
      <c r="M40" s="2" t="s">
        <v>5</v>
      </c>
      <c r="N40" s="2" t="s">
        <v>26</v>
      </c>
      <c r="O40" s="2" t="s">
        <v>27</v>
      </c>
    </row>
    <row r="41" spans="1:15" x14ac:dyDescent="0.25">
      <c r="A41" s="14" t="s">
        <v>11</v>
      </c>
      <c r="B41" s="15">
        <v>80000</v>
      </c>
      <c r="C41" s="15">
        <v>28000</v>
      </c>
      <c r="D41" s="16">
        <f>SUM(B41:C41)</f>
        <v>108000</v>
      </c>
      <c r="E41" s="17">
        <f>75%*B41+C41</f>
        <v>88000</v>
      </c>
      <c r="F41" s="17">
        <v>20000</v>
      </c>
      <c r="G41" s="14"/>
      <c r="H41" s="14">
        <v>11650</v>
      </c>
      <c r="I41" s="14">
        <v>500</v>
      </c>
      <c r="J41" s="14">
        <v>3800</v>
      </c>
      <c r="K41" s="14">
        <v>500</v>
      </c>
      <c r="L41" s="14">
        <v>2100</v>
      </c>
      <c r="M41" s="14"/>
      <c r="N41" s="15">
        <f>SUM(D41,F41:M41)</f>
        <v>146550</v>
      </c>
      <c r="O41" s="15">
        <f>SUM(E41:M41)</f>
        <v>126550</v>
      </c>
    </row>
    <row r="42" spans="1:15" x14ac:dyDescent="0.25">
      <c r="A42" s="4" t="s">
        <v>12</v>
      </c>
      <c r="B42" s="15">
        <v>80000</v>
      </c>
      <c r="C42" s="15">
        <v>28000</v>
      </c>
      <c r="D42" s="6">
        <f>SUM(B42:C42)</f>
        <v>108000</v>
      </c>
      <c r="E42" s="17">
        <f t="shared" ref="E42:E46" si="21">75%*B42+C42</f>
        <v>88000</v>
      </c>
      <c r="F42" s="7"/>
      <c r="G42" s="4">
        <v>31300</v>
      </c>
      <c r="H42" s="4"/>
      <c r="I42" s="4"/>
      <c r="J42" s="14">
        <v>3800</v>
      </c>
      <c r="K42" s="4"/>
      <c r="L42" s="4"/>
      <c r="M42" s="4"/>
      <c r="N42" s="15">
        <f t="shared" ref="N42:N46" si="22">SUM(D42,F42:M42)</f>
        <v>143100</v>
      </c>
      <c r="O42" s="15">
        <f t="shared" ref="O42:O46" si="23">SUM(E42:M42)</f>
        <v>123100</v>
      </c>
    </row>
    <row r="43" spans="1:15" x14ac:dyDescent="0.25">
      <c r="A43" s="4" t="s">
        <v>13</v>
      </c>
      <c r="B43" s="15">
        <v>85000</v>
      </c>
      <c r="C43" s="15">
        <v>30000</v>
      </c>
      <c r="D43" s="6">
        <f>B43+C43</f>
        <v>115000</v>
      </c>
      <c r="E43" s="17">
        <f t="shared" si="21"/>
        <v>93750</v>
      </c>
      <c r="F43" s="7"/>
      <c r="H43" s="4"/>
      <c r="I43" s="4">
        <v>500</v>
      </c>
      <c r="J43" s="14">
        <v>3800</v>
      </c>
      <c r="K43" s="4"/>
      <c r="L43" s="4"/>
      <c r="M43" s="4"/>
      <c r="N43" s="15">
        <f t="shared" si="22"/>
        <v>119300</v>
      </c>
      <c r="O43" s="15">
        <f t="shared" si="23"/>
        <v>98050</v>
      </c>
    </row>
    <row r="44" spans="1:15" x14ac:dyDescent="0.25">
      <c r="A44" s="4" t="s">
        <v>14</v>
      </c>
      <c r="B44" s="15">
        <v>85000</v>
      </c>
      <c r="C44" s="15">
        <v>30000</v>
      </c>
      <c r="D44" s="6">
        <f>B44+C44</f>
        <v>115000</v>
      </c>
      <c r="E44" s="17">
        <f t="shared" si="21"/>
        <v>93750</v>
      </c>
      <c r="F44" s="7"/>
      <c r="G44" s="4"/>
      <c r="H44" s="4"/>
      <c r="I44" s="4"/>
      <c r="J44" s="14">
        <v>3800</v>
      </c>
      <c r="K44" s="4"/>
      <c r="L44" s="4"/>
      <c r="M44" s="4"/>
      <c r="N44" s="15">
        <f t="shared" si="22"/>
        <v>118800</v>
      </c>
      <c r="O44" s="15">
        <f t="shared" si="23"/>
        <v>97550</v>
      </c>
    </row>
    <row r="45" spans="1:15" x14ac:dyDescent="0.25">
      <c r="A45" s="4" t="s">
        <v>15</v>
      </c>
      <c r="B45" s="15">
        <v>91200</v>
      </c>
      <c r="C45" s="15">
        <v>33300</v>
      </c>
      <c r="D45" s="6">
        <f>B45+C45</f>
        <v>124500</v>
      </c>
      <c r="E45" s="17">
        <f t="shared" si="21"/>
        <v>101700</v>
      </c>
      <c r="F45" s="7"/>
      <c r="G45" s="8"/>
      <c r="H45" s="4">
        <v>11650</v>
      </c>
      <c r="I45" s="4">
        <v>500</v>
      </c>
      <c r="J45" s="14">
        <v>3800</v>
      </c>
      <c r="K45" s="4"/>
      <c r="L45" s="4"/>
      <c r="M45" s="4">
        <v>3300</v>
      </c>
      <c r="N45" s="15">
        <f t="shared" si="22"/>
        <v>143750</v>
      </c>
      <c r="O45" s="15">
        <f t="shared" si="23"/>
        <v>120950</v>
      </c>
    </row>
    <row r="46" spans="1:15" ht="15.75" thickBot="1" x14ac:dyDescent="0.3">
      <c r="A46" s="9" t="s">
        <v>16</v>
      </c>
      <c r="B46" s="15">
        <v>91200</v>
      </c>
      <c r="C46" s="15">
        <v>33300</v>
      </c>
      <c r="D46" s="10">
        <f>B46+C46</f>
        <v>124500</v>
      </c>
      <c r="E46" s="17">
        <f t="shared" si="21"/>
        <v>101700</v>
      </c>
      <c r="F46" s="11"/>
      <c r="G46" s="9"/>
      <c r="H46" s="9"/>
      <c r="I46" s="9"/>
      <c r="J46" s="14">
        <v>3800</v>
      </c>
      <c r="K46" s="9"/>
      <c r="L46" s="9"/>
      <c r="M46" s="9"/>
      <c r="N46" s="15">
        <f t="shared" si="22"/>
        <v>128300</v>
      </c>
      <c r="O46" s="15">
        <f t="shared" si="23"/>
        <v>105500</v>
      </c>
    </row>
    <row r="47" spans="1:15" ht="15.75" thickBot="1" x14ac:dyDescent="0.3">
      <c r="A47" s="12" t="s">
        <v>1</v>
      </c>
      <c r="B47" s="13">
        <f t="shared" ref="B47:O47" si="24">SUM(B41:B46)</f>
        <v>512400</v>
      </c>
      <c r="C47" s="13">
        <f t="shared" si="24"/>
        <v>182600</v>
      </c>
      <c r="D47" s="13">
        <f t="shared" si="24"/>
        <v>695000</v>
      </c>
      <c r="E47" s="13">
        <f t="shared" si="24"/>
        <v>566900</v>
      </c>
      <c r="F47" s="13">
        <f t="shared" si="24"/>
        <v>20000</v>
      </c>
      <c r="G47" s="13">
        <f t="shared" si="24"/>
        <v>31300</v>
      </c>
      <c r="H47" s="13">
        <f t="shared" si="24"/>
        <v>23300</v>
      </c>
      <c r="I47" s="13">
        <f t="shared" si="24"/>
        <v>1500</v>
      </c>
      <c r="J47" s="13">
        <f t="shared" si="24"/>
        <v>22800</v>
      </c>
      <c r="K47" s="13">
        <f t="shared" si="24"/>
        <v>500</v>
      </c>
      <c r="L47" s="13">
        <f t="shared" si="24"/>
        <v>2100</v>
      </c>
      <c r="M47" s="13">
        <f t="shared" si="24"/>
        <v>3300</v>
      </c>
      <c r="N47" s="13">
        <f t="shared" si="24"/>
        <v>799800</v>
      </c>
      <c r="O47" s="13">
        <f t="shared" si="24"/>
        <v>671700</v>
      </c>
    </row>
    <row r="48" spans="1:15" ht="21" thickBot="1" x14ac:dyDescent="0.3">
      <c r="A48" s="55" t="s">
        <v>69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/>
    </row>
    <row r="49" spans="1:15" ht="64.5" thickBot="1" x14ac:dyDescent="0.3">
      <c r="A49" s="3" t="s">
        <v>0</v>
      </c>
      <c r="B49" s="2" t="s">
        <v>2</v>
      </c>
      <c r="C49" s="2" t="s">
        <v>3</v>
      </c>
      <c r="D49" s="2" t="s">
        <v>4</v>
      </c>
      <c r="E49" s="2" t="s">
        <v>24</v>
      </c>
      <c r="F49" s="2" t="s">
        <v>23</v>
      </c>
      <c r="G49" s="2" t="s">
        <v>10</v>
      </c>
      <c r="H49" s="2" t="s">
        <v>21</v>
      </c>
      <c r="I49" s="2" t="s">
        <v>7</v>
      </c>
      <c r="J49" s="2" t="s">
        <v>8</v>
      </c>
      <c r="K49" s="2" t="s">
        <v>9</v>
      </c>
      <c r="L49" s="2" t="s">
        <v>6</v>
      </c>
      <c r="M49" s="2" t="s">
        <v>5</v>
      </c>
      <c r="N49" s="2" t="s">
        <v>26</v>
      </c>
      <c r="O49" s="2" t="s">
        <v>27</v>
      </c>
    </row>
    <row r="50" spans="1:15" x14ac:dyDescent="0.25">
      <c r="A50" s="14" t="s">
        <v>11</v>
      </c>
      <c r="B50" s="15">
        <v>117700</v>
      </c>
      <c r="C50" s="15">
        <v>39100</v>
      </c>
      <c r="D50" s="16">
        <f>SUM(B50:C50)</f>
        <v>156800</v>
      </c>
      <c r="E50" s="17">
        <f>75%*B50+C50</f>
        <v>127375</v>
      </c>
      <c r="F50" s="17">
        <v>20000</v>
      </c>
      <c r="G50" s="14"/>
      <c r="H50" s="14">
        <v>9000</v>
      </c>
      <c r="I50" s="14">
        <v>500</v>
      </c>
      <c r="J50" s="14">
        <v>3800</v>
      </c>
      <c r="K50" s="14">
        <v>500</v>
      </c>
      <c r="L50" s="14">
        <v>2100</v>
      </c>
      <c r="M50" s="4">
        <v>3300</v>
      </c>
      <c r="N50" s="15">
        <f>SUM(D50,F50:M50)</f>
        <v>196000</v>
      </c>
      <c r="O50" s="15">
        <f>SUM(E50:M50)</f>
        <v>166575</v>
      </c>
    </row>
    <row r="51" spans="1:15" ht="15.75" thickBot="1" x14ac:dyDescent="0.3">
      <c r="A51" s="4" t="s">
        <v>12</v>
      </c>
      <c r="B51" s="15">
        <v>117700</v>
      </c>
      <c r="C51" s="15">
        <v>39100</v>
      </c>
      <c r="D51" s="6">
        <f>SUM(B51:C51)</f>
        <v>156800</v>
      </c>
      <c r="E51" s="17">
        <f>75%*B51+C51</f>
        <v>127375</v>
      </c>
      <c r="F51" s="7"/>
      <c r="G51" s="4"/>
      <c r="H51" s="4"/>
      <c r="I51" s="4"/>
      <c r="J51" s="14">
        <v>3800</v>
      </c>
      <c r="K51" s="4"/>
      <c r="L51" s="4"/>
      <c r="M51" s="4"/>
      <c r="N51" s="15">
        <f t="shared" ref="N51" si="25">SUM(D51,F51:M51)</f>
        <v>160600</v>
      </c>
      <c r="O51" s="15">
        <f t="shared" ref="O51" si="26">SUM(E51:M51)</f>
        <v>131175</v>
      </c>
    </row>
    <row r="52" spans="1:15" ht="15.75" thickBot="1" x14ac:dyDescent="0.3">
      <c r="A52" s="12" t="s">
        <v>1</v>
      </c>
      <c r="B52" s="13">
        <f t="shared" ref="B52:O52" si="27">SUM(B50:B51)</f>
        <v>235400</v>
      </c>
      <c r="C52" s="13">
        <f t="shared" si="27"/>
        <v>78200</v>
      </c>
      <c r="D52" s="13">
        <f t="shared" si="27"/>
        <v>313600</v>
      </c>
      <c r="E52" s="13">
        <f t="shared" si="27"/>
        <v>254750</v>
      </c>
      <c r="F52" s="13">
        <f t="shared" si="27"/>
        <v>20000</v>
      </c>
      <c r="G52" s="13">
        <f t="shared" si="27"/>
        <v>0</v>
      </c>
      <c r="H52" s="13">
        <f t="shared" si="27"/>
        <v>9000</v>
      </c>
      <c r="I52" s="13">
        <f t="shared" si="27"/>
        <v>500</v>
      </c>
      <c r="J52" s="13">
        <f t="shared" si="27"/>
        <v>7600</v>
      </c>
      <c r="K52" s="13">
        <f t="shared" si="27"/>
        <v>500</v>
      </c>
      <c r="L52" s="13">
        <f t="shared" si="27"/>
        <v>2100</v>
      </c>
      <c r="M52" s="13">
        <f t="shared" si="27"/>
        <v>3300</v>
      </c>
      <c r="N52" s="13">
        <f t="shared" si="27"/>
        <v>356600</v>
      </c>
      <c r="O52" s="23">
        <f t="shared" si="27"/>
        <v>297750</v>
      </c>
    </row>
    <row r="54" spans="1:15" x14ac:dyDescent="0.25">
      <c r="C54" s="21"/>
    </row>
  </sheetData>
  <mergeCells count="5">
    <mergeCell ref="A1:O1"/>
    <mergeCell ref="A15:O15"/>
    <mergeCell ref="A29:O29"/>
    <mergeCell ref="A48:O48"/>
    <mergeCell ref="A39:O39"/>
  </mergeCells>
  <pageMargins left="0.25" right="0.25" top="0.75" bottom="0.75" header="0.3" footer="0.3"/>
  <pageSetup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65"/>
  <sheetViews>
    <sheetView tabSelected="1" workbookViewId="0">
      <selection sqref="A1:O11"/>
    </sheetView>
  </sheetViews>
  <sheetFormatPr defaultRowHeight="15" x14ac:dyDescent="0.25"/>
  <cols>
    <col min="1" max="1" width="8.5703125" bestFit="1" customWidth="1"/>
    <col min="2" max="2" width="9" bestFit="1" customWidth="1"/>
    <col min="3" max="3" width="8.7109375" bestFit="1" customWidth="1"/>
    <col min="4" max="4" width="11.85546875" customWidth="1"/>
    <col min="5" max="5" width="9.5703125" bestFit="1" customWidth="1"/>
    <col min="6" max="6" width="9.85546875" bestFit="1" customWidth="1"/>
    <col min="7" max="7" width="11.140625" bestFit="1" customWidth="1"/>
    <col min="8" max="8" width="11" bestFit="1" customWidth="1"/>
    <col min="9" max="9" width="9" bestFit="1" customWidth="1"/>
    <col min="10" max="10" width="8.85546875" bestFit="1" customWidth="1"/>
    <col min="11" max="11" width="6.140625" bestFit="1" customWidth="1"/>
    <col min="12" max="12" width="7" bestFit="1" customWidth="1"/>
    <col min="13" max="13" width="10.5703125" bestFit="1" customWidth="1"/>
    <col min="14" max="15" width="9" bestFit="1" customWidth="1"/>
  </cols>
  <sheetData>
    <row r="1" spans="1:15" ht="19.5" thickBot="1" x14ac:dyDescent="0.3">
      <c r="A1" s="58" t="s">
        <v>62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ht="64.5" thickBot="1" x14ac:dyDescent="0.3">
      <c r="A2" s="3" t="s">
        <v>0</v>
      </c>
      <c r="B2" s="2" t="s">
        <v>2</v>
      </c>
      <c r="C2" s="2" t="s">
        <v>3</v>
      </c>
      <c r="D2" s="2" t="s">
        <v>4</v>
      </c>
      <c r="E2" s="2" t="s">
        <v>24</v>
      </c>
      <c r="F2" s="2" t="s">
        <v>23</v>
      </c>
      <c r="G2" s="2" t="s">
        <v>10</v>
      </c>
      <c r="H2" s="2" t="s">
        <v>21</v>
      </c>
      <c r="I2" s="2" t="s">
        <v>7</v>
      </c>
      <c r="J2" s="2" t="s">
        <v>8</v>
      </c>
      <c r="K2" s="2" t="s">
        <v>9</v>
      </c>
      <c r="L2" s="2" t="s">
        <v>6</v>
      </c>
      <c r="M2" s="2" t="s">
        <v>5</v>
      </c>
      <c r="N2" s="2" t="s">
        <v>26</v>
      </c>
      <c r="O2" s="2" t="s">
        <v>27</v>
      </c>
    </row>
    <row r="3" spans="1:15" x14ac:dyDescent="0.25">
      <c r="A3" s="14" t="s">
        <v>11</v>
      </c>
      <c r="B3" s="15">
        <v>107900</v>
      </c>
      <c r="C3" s="15">
        <v>36000</v>
      </c>
      <c r="D3" s="16">
        <f>SUM(B3:C3)</f>
        <v>143900</v>
      </c>
      <c r="E3" s="17">
        <f>75%*B3+C3</f>
        <v>116925</v>
      </c>
      <c r="F3" s="17">
        <v>20000</v>
      </c>
      <c r="G3" s="14"/>
      <c r="H3" s="14"/>
      <c r="I3" s="14">
        <v>500</v>
      </c>
      <c r="J3" s="14">
        <v>3800</v>
      </c>
      <c r="K3" s="14">
        <v>500</v>
      </c>
      <c r="L3" s="14">
        <v>2100</v>
      </c>
      <c r="M3" s="14"/>
      <c r="N3" s="15">
        <f>SUM(D3,F3:M3)</f>
        <v>170800</v>
      </c>
      <c r="O3" s="15">
        <f>SUM(E3:M3)</f>
        <v>143825</v>
      </c>
    </row>
    <row r="4" spans="1:15" x14ac:dyDescent="0.25">
      <c r="A4" s="4" t="s">
        <v>12</v>
      </c>
      <c r="B4" s="15">
        <v>107900</v>
      </c>
      <c r="C4" s="15">
        <v>36000</v>
      </c>
      <c r="D4" s="6">
        <f>SUM(B4:C4)</f>
        <v>143900</v>
      </c>
      <c r="E4" s="17">
        <f t="shared" ref="E4:E10" si="0">75%*B4+C4</f>
        <v>116925</v>
      </c>
      <c r="F4" s="7"/>
      <c r="G4" s="4">
        <v>31300</v>
      </c>
      <c r="H4" s="4"/>
      <c r="I4" s="4"/>
      <c r="J4" s="14">
        <v>3800</v>
      </c>
      <c r="K4" s="4"/>
      <c r="L4" s="4"/>
      <c r="M4" s="4"/>
      <c r="N4" s="15">
        <f t="shared" ref="N4:N10" si="1">SUM(D4,F4:M4)</f>
        <v>179000</v>
      </c>
      <c r="O4" s="15">
        <f t="shared" ref="O4:O10" si="2">SUM(E4:M4)</f>
        <v>152025</v>
      </c>
    </row>
    <row r="5" spans="1:15" x14ac:dyDescent="0.25">
      <c r="A5" s="4" t="s">
        <v>13</v>
      </c>
      <c r="B5" s="15">
        <v>115900</v>
      </c>
      <c r="C5" s="15">
        <v>38000</v>
      </c>
      <c r="D5" s="6">
        <f t="shared" ref="D5:D10" si="3">B5+C5</f>
        <v>153900</v>
      </c>
      <c r="E5" s="17">
        <f t="shared" si="0"/>
        <v>124925</v>
      </c>
      <c r="F5" s="7"/>
      <c r="G5" s="8"/>
      <c r="H5" s="4"/>
      <c r="I5" s="4">
        <v>500</v>
      </c>
      <c r="J5" s="14">
        <v>3800</v>
      </c>
      <c r="K5" s="4"/>
      <c r="L5" s="4"/>
      <c r="M5" s="4"/>
      <c r="N5" s="15">
        <f t="shared" si="1"/>
        <v>158200</v>
      </c>
      <c r="O5" s="15">
        <f t="shared" si="2"/>
        <v>129225</v>
      </c>
    </row>
    <row r="6" spans="1:15" x14ac:dyDescent="0.25">
      <c r="A6" s="4" t="s">
        <v>14</v>
      </c>
      <c r="B6" s="15">
        <v>115900</v>
      </c>
      <c r="C6" s="15">
        <v>38000</v>
      </c>
      <c r="D6" s="6">
        <f t="shared" si="3"/>
        <v>153900</v>
      </c>
      <c r="E6" s="17">
        <f t="shared" si="0"/>
        <v>124925</v>
      </c>
      <c r="F6" s="7"/>
      <c r="G6" s="4"/>
      <c r="H6" s="4"/>
      <c r="I6" s="4"/>
      <c r="J6" s="14">
        <v>3800</v>
      </c>
      <c r="K6" s="4"/>
      <c r="L6" s="4"/>
      <c r="M6" s="20"/>
      <c r="N6" s="15">
        <f t="shared" si="1"/>
        <v>157700</v>
      </c>
      <c r="O6" s="15">
        <f t="shared" si="2"/>
        <v>128725</v>
      </c>
    </row>
    <row r="7" spans="1:15" x14ac:dyDescent="0.25">
      <c r="A7" s="4" t="s">
        <v>15</v>
      </c>
      <c r="B7" s="15">
        <v>125900</v>
      </c>
      <c r="C7" s="15">
        <v>42000</v>
      </c>
      <c r="D7" s="6">
        <f t="shared" si="3"/>
        <v>167900</v>
      </c>
      <c r="E7" s="17">
        <f t="shared" si="0"/>
        <v>136425</v>
      </c>
      <c r="F7" s="7"/>
      <c r="H7" s="4"/>
      <c r="I7" s="4">
        <v>500</v>
      </c>
      <c r="J7" s="14">
        <v>3800</v>
      </c>
      <c r="K7" s="4"/>
      <c r="L7" s="4"/>
      <c r="M7" s="4">
        <v>3300</v>
      </c>
      <c r="N7" s="15">
        <f>SUM(D7,F7:M7)</f>
        <v>175500</v>
      </c>
      <c r="O7" s="15">
        <f>SUM(E7:M7)</f>
        <v>144025</v>
      </c>
    </row>
    <row r="8" spans="1:15" x14ac:dyDescent="0.25">
      <c r="A8" s="9" t="s">
        <v>16</v>
      </c>
      <c r="B8" s="15">
        <v>125900</v>
      </c>
      <c r="C8" s="15">
        <v>42000</v>
      </c>
      <c r="D8" s="10">
        <f t="shared" si="3"/>
        <v>167900</v>
      </c>
      <c r="E8" s="17">
        <f t="shared" si="0"/>
        <v>136425</v>
      </c>
      <c r="F8" s="11"/>
      <c r="G8" s="9"/>
      <c r="H8" s="4"/>
      <c r="I8" s="9"/>
      <c r="J8" s="14">
        <v>3800</v>
      </c>
      <c r="K8" s="9"/>
      <c r="L8" s="9"/>
      <c r="M8" s="4"/>
      <c r="N8" s="15">
        <f t="shared" si="1"/>
        <v>171700</v>
      </c>
      <c r="O8" s="15">
        <f t="shared" si="2"/>
        <v>140225</v>
      </c>
    </row>
    <row r="9" spans="1:15" x14ac:dyDescent="0.25">
      <c r="A9" s="9" t="s">
        <v>17</v>
      </c>
      <c r="B9" s="15">
        <v>136900</v>
      </c>
      <c r="C9" s="15">
        <v>45000</v>
      </c>
      <c r="D9" s="10">
        <f t="shared" si="3"/>
        <v>181900</v>
      </c>
      <c r="E9" s="17">
        <f t="shared" si="0"/>
        <v>147675</v>
      </c>
      <c r="F9" s="11"/>
      <c r="G9" s="9"/>
      <c r="H9" s="14"/>
      <c r="I9" s="9">
        <v>500</v>
      </c>
      <c r="J9" s="14">
        <v>3800</v>
      </c>
      <c r="K9" s="9"/>
      <c r="L9" s="9"/>
      <c r="N9" s="15">
        <f>SUM(D9,F9:M9)</f>
        <v>186200</v>
      </c>
      <c r="O9" s="15">
        <f>SUM(E9:M9)</f>
        <v>151975</v>
      </c>
    </row>
    <row r="10" spans="1:15" ht="15.75" thickBot="1" x14ac:dyDescent="0.3">
      <c r="A10" s="9" t="s">
        <v>18</v>
      </c>
      <c r="B10" s="15">
        <v>136900</v>
      </c>
      <c r="C10" s="15">
        <v>45000</v>
      </c>
      <c r="D10" s="10">
        <f t="shared" si="3"/>
        <v>181900</v>
      </c>
      <c r="E10" s="17">
        <f t="shared" si="0"/>
        <v>147675</v>
      </c>
      <c r="F10" s="11"/>
      <c r="G10" s="9"/>
      <c r="H10" s="9"/>
      <c r="I10" s="9"/>
      <c r="J10" s="14">
        <v>3800</v>
      </c>
      <c r="K10" s="9"/>
      <c r="L10" s="9"/>
      <c r="M10" s="9"/>
      <c r="N10" s="15">
        <f t="shared" si="1"/>
        <v>185700</v>
      </c>
      <c r="O10" s="15">
        <f t="shared" si="2"/>
        <v>151475</v>
      </c>
    </row>
    <row r="11" spans="1:15" ht="15.75" thickBot="1" x14ac:dyDescent="0.3">
      <c r="A11" s="12" t="s">
        <v>1</v>
      </c>
      <c r="B11" s="13">
        <f t="shared" ref="B11:O11" si="4">SUM(B3:B10)</f>
        <v>973200</v>
      </c>
      <c r="C11" s="13">
        <f t="shared" si="4"/>
        <v>322000</v>
      </c>
      <c r="D11" s="13">
        <f t="shared" si="4"/>
        <v>1295200</v>
      </c>
      <c r="E11" s="13">
        <f t="shared" si="4"/>
        <v>1051900</v>
      </c>
      <c r="F11" s="13">
        <f t="shared" si="4"/>
        <v>20000</v>
      </c>
      <c r="G11" s="13">
        <f t="shared" si="4"/>
        <v>31300</v>
      </c>
      <c r="H11" s="13">
        <f t="shared" si="4"/>
        <v>0</v>
      </c>
      <c r="I11" s="13">
        <f t="shared" si="4"/>
        <v>2000</v>
      </c>
      <c r="J11" s="13">
        <f t="shared" si="4"/>
        <v>30400</v>
      </c>
      <c r="K11" s="13">
        <f t="shared" si="4"/>
        <v>500</v>
      </c>
      <c r="L11" s="13">
        <f t="shared" si="4"/>
        <v>2100</v>
      </c>
      <c r="M11" s="13">
        <f t="shared" si="4"/>
        <v>3300</v>
      </c>
      <c r="N11" s="13">
        <f t="shared" si="4"/>
        <v>1384800</v>
      </c>
      <c r="O11" s="13">
        <f t="shared" si="4"/>
        <v>1141500</v>
      </c>
    </row>
    <row r="12" spans="1:15" ht="15.75" thickBot="1" x14ac:dyDescent="0.3"/>
    <row r="13" spans="1:15" ht="21" thickBot="1" x14ac:dyDescent="0.3">
      <c r="A13" s="55" t="s">
        <v>63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</row>
    <row r="14" spans="1:15" ht="64.5" thickBot="1" x14ac:dyDescent="0.3">
      <c r="A14" s="3" t="s">
        <v>0</v>
      </c>
      <c r="B14" s="2" t="s">
        <v>2</v>
      </c>
      <c r="C14" s="2" t="s">
        <v>3</v>
      </c>
      <c r="D14" s="2" t="s">
        <v>4</v>
      </c>
      <c r="E14" s="2" t="s">
        <v>24</v>
      </c>
      <c r="F14" s="2" t="s">
        <v>23</v>
      </c>
      <c r="G14" s="2" t="s">
        <v>10</v>
      </c>
      <c r="H14" s="2" t="s">
        <v>21</v>
      </c>
      <c r="I14" s="2" t="s">
        <v>7</v>
      </c>
      <c r="J14" s="2" t="s">
        <v>8</v>
      </c>
      <c r="K14" s="2" t="s">
        <v>9</v>
      </c>
      <c r="L14" s="2" t="s">
        <v>6</v>
      </c>
      <c r="M14" s="2" t="s">
        <v>5</v>
      </c>
      <c r="N14" s="2" t="s">
        <v>26</v>
      </c>
      <c r="O14" s="2" t="s">
        <v>27</v>
      </c>
    </row>
    <row r="15" spans="1:15" x14ac:dyDescent="0.25">
      <c r="A15" s="14" t="s">
        <v>11</v>
      </c>
      <c r="B15" s="15">
        <v>60100</v>
      </c>
      <c r="C15" s="15">
        <v>20000</v>
      </c>
      <c r="D15" s="16">
        <f>SUM(B15:C15)</f>
        <v>80100</v>
      </c>
      <c r="E15" s="17">
        <f>75%*B15+C15</f>
        <v>65075</v>
      </c>
      <c r="F15" s="17">
        <v>20000</v>
      </c>
      <c r="G15" s="14"/>
      <c r="H15" s="14">
        <v>11650</v>
      </c>
      <c r="I15" s="14">
        <v>500</v>
      </c>
      <c r="J15" s="14">
        <v>3800</v>
      </c>
      <c r="K15" s="14">
        <v>500</v>
      </c>
      <c r="L15" s="14">
        <v>2100</v>
      </c>
      <c r="M15" s="14"/>
      <c r="N15" s="15">
        <f>SUM(D15,F15:M15)</f>
        <v>118650</v>
      </c>
      <c r="O15" s="15">
        <f>SUM(E15:M15)</f>
        <v>103625</v>
      </c>
    </row>
    <row r="16" spans="1:15" x14ac:dyDescent="0.25">
      <c r="A16" s="4" t="s">
        <v>12</v>
      </c>
      <c r="B16" s="15">
        <v>60100</v>
      </c>
      <c r="C16" s="15">
        <v>20000</v>
      </c>
      <c r="D16" s="6">
        <f>SUM(B16:C16)</f>
        <v>80100</v>
      </c>
      <c r="E16" s="17">
        <f t="shared" ref="E16:E22" si="5">75%*B16+C16</f>
        <v>65075</v>
      </c>
      <c r="F16" s="7"/>
      <c r="G16" s="4">
        <v>31300</v>
      </c>
      <c r="H16" s="4"/>
      <c r="I16" s="4"/>
      <c r="J16" s="14">
        <v>3800</v>
      </c>
      <c r="K16" s="4"/>
      <c r="L16" s="4"/>
      <c r="M16" s="4"/>
      <c r="N16" s="15">
        <f t="shared" ref="N16:N22" si="6">SUM(D16,F16:M16)</f>
        <v>115200</v>
      </c>
      <c r="O16" s="15">
        <f t="shared" ref="O16:O22" si="7">SUM(E16:M16)</f>
        <v>100175</v>
      </c>
    </row>
    <row r="17" spans="1:15" x14ac:dyDescent="0.25">
      <c r="A17" s="4" t="s">
        <v>13</v>
      </c>
      <c r="B17" s="15">
        <v>64100</v>
      </c>
      <c r="C17" s="15">
        <v>21000</v>
      </c>
      <c r="D17" s="6">
        <f t="shared" ref="D17:D22" si="8">B17+C17</f>
        <v>85100</v>
      </c>
      <c r="E17" s="17">
        <f t="shared" si="5"/>
        <v>69075</v>
      </c>
      <c r="F17" s="7"/>
      <c r="H17" s="4"/>
      <c r="I17" s="4">
        <v>500</v>
      </c>
      <c r="J17" s="14">
        <v>3800</v>
      </c>
      <c r="K17" s="4"/>
      <c r="L17" s="4"/>
      <c r="M17" s="4"/>
      <c r="N17" s="15">
        <f t="shared" si="6"/>
        <v>89400</v>
      </c>
      <c r="O17" s="15">
        <f t="shared" si="7"/>
        <v>73375</v>
      </c>
    </row>
    <row r="18" spans="1:15" x14ac:dyDescent="0.25">
      <c r="A18" s="4" t="s">
        <v>14</v>
      </c>
      <c r="B18" s="15">
        <v>64100</v>
      </c>
      <c r="C18" s="15">
        <v>21000</v>
      </c>
      <c r="D18" s="6">
        <f t="shared" si="8"/>
        <v>85100</v>
      </c>
      <c r="E18" s="17">
        <f t="shared" si="5"/>
        <v>69075</v>
      </c>
      <c r="F18" s="7"/>
      <c r="G18" s="4"/>
      <c r="H18" s="4"/>
      <c r="I18" s="4"/>
      <c r="J18" s="14">
        <v>3800</v>
      </c>
      <c r="K18" s="4"/>
      <c r="L18" s="4"/>
      <c r="M18" s="4"/>
      <c r="N18" s="15">
        <f t="shared" si="6"/>
        <v>88900</v>
      </c>
      <c r="O18" s="15">
        <f t="shared" si="7"/>
        <v>72875</v>
      </c>
    </row>
    <row r="19" spans="1:15" x14ac:dyDescent="0.25">
      <c r="A19" s="4" t="s">
        <v>15</v>
      </c>
      <c r="B19" s="15">
        <v>68100</v>
      </c>
      <c r="C19" s="15">
        <v>21000</v>
      </c>
      <c r="D19" s="6">
        <f t="shared" si="8"/>
        <v>89100</v>
      </c>
      <c r="E19" s="17">
        <f t="shared" si="5"/>
        <v>72075</v>
      </c>
      <c r="F19" s="7"/>
      <c r="G19" s="4"/>
      <c r="H19" s="14"/>
      <c r="I19" s="4">
        <v>500</v>
      </c>
      <c r="J19" s="14">
        <v>3800</v>
      </c>
      <c r="K19" s="4"/>
      <c r="L19" s="4"/>
      <c r="M19" s="4">
        <v>3300</v>
      </c>
      <c r="N19" s="15">
        <f t="shared" si="6"/>
        <v>96700</v>
      </c>
      <c r="O19" s="15">
        <f t="shared" si="7"/>
        <v>79675</v>
      </c>
    </row>
    <row r="20" spans="1:15" x14ac:dyDescent="0.25">
      <c r="A20" s="9" t="s">
        <v>16</v>
      </c>
      <c r="B20" s="15">
        <v>68100</v>
      </c>
      <c r="C20" s="15">
        <v>21000</v>
      </c>
      <c r="D20" s="10">
        <f t="shared" si="8"/>
        <v>89100</v>
      </c>
      <c r="E20" s="17">
        <f t="shared" ref="E20:E21" si="9">75%*B20+C20</f>
        <v>72075</v>
      </c>
      <c r="F20" s="11"/>
      <c r="G20" s="9"/>
      <c r="H20" s="9"/>
      <c r="I20" s="9"/>
      <c r="J20" s="14">
        <v>3800</v>
      </c>
      <c r="K20" s="9"/>
      <c r="L20" s="9"/>
      <c r="M20" s="9"/>
      <c r="N20" s="15">
        <f t="shared" ref="N20" si="10">SUM(D20,F20:M20)</f>
        <v>92900</v>
      </c>
      <c r="O20" s="15">
        <f t="shared" ref="O20" si="11">SUM(E20:M20)</f>
        <v>75875</v>
      </c>
    </row>
    <row r="21" spans="1:15" x14ac:dyDescent="0.25">
      <c r="A21" s="9" t="s">
        <v>17</v>
      </c>
      <c r="B21" s="15">
        <v>72200</v>
      </c>
      <c r="C21" s="15">
        <v>22000</v>
      </c>
      <c r="D21" s="10">
        <f t="shared" si="8"/>
        <v>94200</v>
      </c>
      <c r="E21" s="17">
        <f t="shared" si="9"/>
        <v>76150</v>
      </c>
      <c r="F21" s="11"/>
      <c r="G21" s="9"/>
      <c r="H21" s="14">
        <v>11650</v>
      </c>
      <c r="I21" s="9">
        <v>500</v>
      </c>
      <c r="J21" s="14">
        <v>3800</v>
      </c>
      <c r="K21" s="9"/>
      <c r="L21" s="9"/>
      <c r="M21" s="9"/>
      <c r="N21" s="15">
        <f t="shared" ref="N21" si="12">SUM(D21,F21:M21)</f>
        <v>110150</v>
      </c>
      <c r="O21" s="15">
        <f t="shared" ref="O21" si="13">SUM(E21:M21)</f>
        <v>92100</v>
      </c>
    </row>
    <row r="22" spans="1:15" ht="15.75" thickBot="1" x14ac:dyDescent="0.3">
      <c r="A22" s="9" t="s">
        <v>18</v>
      </c>
      <c r="B22" s="15">
        <v>72200</v>
      </c>
      <c r="C22" s="15">
        <v>22000</v>
      </c>
      <c r="D22" s="10">
        <f t="shared" si="8"/>
        <v>94200</v>
      </c>
      <c r="E22" s="17">
        <f t="shared" si="5"/>
        <v>76150</v>
      </c>
      <c r="F22" s="11"/>
      <c r="G22" s="9"/>
      <c r="H22" s="9"/>
      <c r="I22" s="9"/>
      <c r="J22" s="14">
        <v>3800</v>
      </c>
      <c r="K22" s="9"/>
      <c r="L22" s="9"/>
      <c r="M22" s="9"/>
      <c r="N22" s="15">
        <f t="shared" si="6"/>
        <v>98000</v>
      </c>
      <c r="O22" s="15">
        <f t="shared" si="7"/>
        <v>79950</v>
      </c>
    </row>
    <row r="23" spans="1:15" ht="15.75" thickBot="1" x14ac:dyDescent="0.3">
      <c r="A23" s="12" t="s">
        <v>1</v>
      </c>
      <c r="B23" s="13">
        <f t="shared" ref="B23:O23" si="14">SUM(B15:B22)</f>
        <v>529000</v>
      </c>
      <c r="C23" s="13">
        <f t="shared" si="14"/>
        <v>168000</v>
      </c>
      <c r="D23" s="13">
        <f t="shared" si="14"/>
        <v>697000</v>
      </c>
      <c r="E23" s="13">
        <f t="shared" si="14"/>
        <v>564750</v>
      </c>
      <c r="F23" s="13">
        <f t="shared" si="14"/>
        <v>20000</v>
      </c>
      <c r="G23" s="13">
        <f t="shared" si="14"/>
        <v>31300</v>
      </c>
      <c r="H23" s="13">
        <f t="shared" si="14"/>
        <v>23300</v>
      </c>
      <c r="I23" s="13">
        <f t="shared" si="14"/>
        <v>2000</v>
      </c>
      <c r="J23" s="13">
        <f t="shared" si="14"/>
        <v>30400</v>
      </c>
      <c r="K23" s="13">
        <f t="shared" si="14"/>
        <v>500</v>
      </c>
      <c r="L23" s="13">
        <f t="shared" si="14"/>
        <v>2100</v>
      </c>
      <c r="M23" s="13">
        <f t="shared" si="14"/>
        <v>3300</v>
      </c>
      <c r="N23" s="13">
        <f t="shared" si="14"/>
        <v>809900</v>
      </c>
      <c r="O23" s="13">
        <f t="shared" si="14"/>
        <v>677650</v>
      </c>
    </row>
    <row r="24" spans="1:15" ht="15.75" thickBot="1" x14ac:dyDescent="0.3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21" thickBot="1" x14ac:dyDescent="0.3">
      <c r="A25" s="55" t="s">
        <v>61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1:15" ht="64.5" thickBot="1" x14ac:dyDescent="0.3">
      <c r="A26" s="3" t="s">
        <v>0</v>
      </c>
      <c r="B26" s="2" t="s">
        <v>2</v>
      </c>
      <c r="C26" s="2" t="s">
        <v>3</v>
      </c>
      <c r="D26" s="2" t="s">
        <v>4</v>
      </c>
      <c r="E26" s="2" t="s">
        <v>24</v>
      </c>
      <c r="F26" s="2" t="s">
        <v>23</v>
      </c>
      <c r="G26" s="2" t="s">
        <v>10</v>
      </c>
      <c r="H26" s="2" t="s">
        <v>21</v>
      </c>
      <c r="I26" s="2" t="s">
        <v>7</v>
      </c>
      <c r="J26" s="2" t="s">
        <v>8</v>
      </c>
      <c r="K26" s="2" t="s">
        <v>9</v>
      </c>
      <c r="L26" s="2" t="s">
        <v>6</v>
      </c>
      <c r="M26" s="2" t="s">
        <v>5</v>
      </c>
      <c r="N26" s="2" t="s">
        <v>26</v>
      </c>
      <c r="O26" s="2" t="s">
        <v>27</v>
      </c>
    </row>
    <row r="27" spans="1:15" x14ac:dyDescent="0.25">
      <c r="A27" s="14" t="s">
        <v>11</v>
      </c>
      <c r="B27" s="15">
        <v>78000</v>
      </c>
      <c r="C27" s="15">
        <v>26000</v>
      </c>
      <c r="D27" s="16">
        <f>SUM(B27:C27)</f>
        <v>104000</v>
      </c>
      <c r="E27" s="17">
        <f>75%*B27+C27</f>
        <v>84500</v>
      </c>
      <c r="F27" s="17">
        <v>20000</v>
      </c>
      <c r="G27" s="14"/>
      <c r="H27" s="14">
        <v>11650</v>
      </c>
      <c r="I27" s="14">
        <v>500</v>
      </c>
      <c r="J27" s="14">
        <v>3800</v>
      </c>
      <c r="K27" s="14">
        <v>500</v>
      </c>
      <c r="L27" s="14">
        <v>2100</v>
      </c>
      <c r="M27" s="14"/>
      <c r="N27" s="15">
        <f>SUM(D27,F27:M27)</f>
        <v>142550</v>
      </c>
      <c r="O27" s="15">
        <f>SUM(E27:M27)</f>
        <v>123050</v>
      </c>
    </row>
    <row r="28" spans="1:15" x14ac:dyDescent="0.25">
      <c r="A28" s="4" t="s">
        <v>12</v>
      </c>
      <c r="B28" s="15">
        <v>78000</v>
      </c>
      <c r="C28" s="15">
        <v>26000</v>
      </c>
      <c r="D28" s="6">
        <f>SUM(B28:C28)</f>
        <v>104000</v>
      </c>
      <c r="E28" s="17">
        <f t="shared" ref="E28:E34" si="15">75%*B28+C28</f>
        <v>84500</v>
      </c>
      <c r="F28" s="7"/>
      <c r="G28" s="4">
        <v>31300</v>
      </c>
      <c r="H28" s="4"/>
      <c r="I28" s="4"/>
      <c r="J28" s="14">
        <v>3800</v>
      </c>
      <c r="K28" s="4"/>
      <c r="L28" s="4"/>
      <c r="M28" s="4"/>
      <c r="N28" s="15">
        <f t="shared" ref="N28:N34" si="16">SUM(D28,F28:M28)</f>
        <v>139100</v>
      </c>
      <c r="O28" s="15">
        <f t="shared" ref="O28:O34" si="17">SUM(E28:M28)</f>
        <v>119600</v>
      </c>
    </row>
    <row r="29" spans="1:15" x14ac:dyDescent="0.25">
      <c r="A29" s="4" t="s">
        <v>13</v>
      </c>
      <c r="B29" s="15">
        <v>82000</v>
      </c>
      <c r="C29" s="15">
        <v>27000</v>
      </c>
      <c r="D29" s="6">
        <f t="shared" ref="D29:D34" si="18">B29+C29</f>
        <v>109000</v>
      </c>
      <c r="E29" s="17">
        <f t="shared" si="15"/>
        <v>88500</v>
      </c>
      <c r="F29" s="7"/>
      <c r="H29" s="4"/>
      <c r="I29" s="4">
        <v>500</v>
      </c>
      <c r="J29" s="14">
        <v>3800</v>
      </c>
      <c r="K29" s="4"/>
      <c r="L29" s="4"/>
      <c r="M29" s="4"/>
      <c r="N29" s="15">
        <f t="shared" si="16"/>
        <v>113300</v>
      </c>
      <c r="O29" s="15">
        <f t="shared" si="17"/>
        <v>92800</v>
      </c>
    </row>
    <row r="30" spans="1:15" x14ac:dyDescent="0.25">
      <c r="A30" s="4" t="s">
        <v>14</v>
      </c>
      <c r="B30" s="15">
        <v>82000</v>
      </c>
      <c r="C30" s="15">
        <v>27000</v>
      </c>
      <c r="D30" s="6">
        <f t="shared" si="18"/>
        <v>109000</v>
      </c>
      <c r="E30" s="17">
        <f t="shared" si="15"/>
        <v>88500</v>
      </c>
      <c r="F30" s="7"/>
      <c r="G30" s="4"/>
      <c r="H30" s="4"/>
      <c r="I30" s="4"/>
      <c r="J30" s="14">
        <v>3800</v>
      </c>
      <c r="K30" s="4"/>
      <c r="L30" s="4"/>
      <c r="M30" s="4"/>
      <c r="N30" s="15">
        <f t="shared" si="16"/>
        <v>112800</v>
      </c>
      <c r="O30" s="15">
        <f t="shared" si="17"/>
        <v>92300</v>
      </c>
    </row>
    <row r="31" spans="1:15" x14ac:dyDescent="0.25">
      <c r="A31" s="4" t="s">
        <v>15</v>
      </c>
      <c r="B31" s="15">
        <v>86000</v>
      </c>
      <c r="C31" s="15">
        <v>27000</v>
      </c>
      <c r="D31" s="6">
        <f t="shared" si="18"/>
        <v>113000</v>
      </c>
      <c r="E31" s="17">
        <f t="shared" si="15"/>
        <v>91500</v>
      </c>
      <c r="F31" s="7"/>
      <c r="G31" s="4"/>
      <c r="H31" s="14">
        <v>11650</v>
      </c>
      <c r="I31" s="4">
        <v>500</v>
      </c>
      <c r="J31" s="14">
        <v>3800</v>
      </c>
      <c r="K31" s="4"/>
      <c r="L31" s="4"/>
      <c r="M31" s="4">
        <v>3300</v>
      </c>
      <c r="N31" s="15">
        <f t="shared" si="16"/>
        <v>132250</v>
      </c>
      <c r="O31" s="15">
        <f t="shared" si="17"/>
        <v>110750</v>
      </c>
    </row>
    <row r="32" spans="1:15" x14ac:dyDescent="0.25">
      <c r="A32" s="9" t="s">
        <v>16</v>
      </c>
      <c r="B32" s="15">
        <v>86000</v>
      </c>
      <c r="C32" s="15">
        <v>27000</v>
      </c>
      <c r="D32" s="10">
        <f t="shared" si="18"/>
        <v>113000</v>
      </c>
      <c r="E32" s="17">
        <f t="shared" si="15"/>
        <v>91500</v>
      </c>
      <c r="F32" s="11"/>
      <c r="G32" s="9"/>
      <c r="H32" s="9"/>
      <c r="I32" s="9"/>
      <c r="J32" s="14">
        <v>3800</v>
      </c>
      <c r="K32" s="9"/>
      <c r="L32" s="9"/>
      <c r="M32" s="9"/>
      <c r="N32" s="15">
        <f t="shared" si="16"/>
        <v>116800</v>
      </c>
      <c r="O32" s="15">
        <f t="shared" si="17"/>
        <v>95300</v>
      </c>
    </row>
    <row r="33" spans="1:15" x14ac:dyDescent="0.25">
      <c r="A33" s="9" t="s">
        <v>17</v>
      </c>
      <c r="B33" s="15">
        <v>90100</v>
      </c>
      <c r="C33" s="15">
        <v>28000</v>
      </c>
      <c r="D33" s="10">
        <f t="shared" si="18"/>
        <v>118100</v>
      </c>
      <c r="E33" s="17">
        <f t="shared" si="15"/>
        <v>95575</v>
      </c>
      <c r="F33" s="11"/>
      <c r="G33" s="9"/>
      <c r="H33" s="4"/>
      <c r="I33" s="9">
        <v>500</v>
      </c>
      <c r="J33" s="14">
        <v>3800</v>
      </c>
      <c r="K33" s="9"/>
      <c r="L33" s="9"/>
      <c r="M33" s="9"/>
      <c r="N33" s="15">
        <f t="shared" si="16"/>
        <v>122400</v>
      </c>
      <c r="O33" s="15">
        <f t="shared" si="17"/>
        <v>99875</v>
      </c>
    </row>
    <row r="34" spans="1:15" ht="15.75" thickBot="1" x14ac:dyDescent="0.3">
      <c r="A34" s="9" t="s">
        <v>18</v>
      </c>
      <c r="B34" s="15">
        <v>90100</v>
      </c>
      <c r="C34" s="15">
        <v>28000</v>
      </c>
      <c r="D34" s="10">
        <f t="shared" si="18"/>
        <v>118100</v>
      </c>
      <c r="E34" s="17">
        <f t="shared" si="15"/>
        <v>95575</v>
      </c>
      <c r="F34" s="11"/>
      <c r="G34" s="9"/>
      <c r="H34" s="9"/>
      <c r="I34" s="9"/>
      <c r="J34" s="14">
        <v>3800</v>
      </c>
      <c r="K34" s="9"/>
      <c r="L34" s="9"/>
      <c r="M34" s="9"/>
      <c r="N34" s="15">
        <f t="shared" si="16"/>
        <v>121900</v>
      </c>
      <c r="O34" s="15">
        <f t="shared" si="17"/>
        <v>99375</v>
      </c>
    </row>
    <row r="35" spans="1:15" ht="15.75" thickBot="1" x14ac:dyDescent="0.3">
      <c r="A35" s="12" t="s">
        <v>1</v>
      </c>
      <c r="B35" s="13">
        <f t="shared" ref="B35:O35" si="19">SUM(B27:B34)</f>
        <v>672200</v>
      </c>
      <c r="C35" s="13">
        <f t="shared" si="19"/>
        <v>216000</v>
      </c>
      <c r="D35" s="13">
        <f t="shared" si="19"/>
        <v>888200</v>
      </c>
      <c r="E35" s="13">
        <f t="shared" si="19"/>
        <v>720150</v>
      </c>
      <c r="F35" s="13">
        <f t="shared" si="19"/>
        <v>20000</v>
      </c>
      <c r="G35" s="13">
        <f t="shared" si="19"/>
        <v>31300</v>
      </c>
      <c r="H35" s="13">
        <f t="shared" si="19"/>
        <v>23300</v>
      </c>
      <c r="I35" s="13">
        <f t="shared" si="19"/>
        <v>2000</v>
      </c>
      <c r="J35" s="13">
        <f t="shared" si="19"/>
        <v>30400</v>
      </c>
      <c r="K35" s="13">
        <f t="shared" si="19"/>
        <v>500</v>
      </c>
      <c r="L35" s="13">
        <f t="shared" si="19"/>
        <v>2100</v>
      </c>
      <c r="M35" s="13">
        <f t="shared" si="19"/>
        <v>3300</v>
      </c>
      <c r="N35" s="13">
        <f t="shared" si="19"/>
        <v>1001100</v>
      </c>
      <c r="O35" s="13">
        <f t="shared" si="19"/>
        <v>833050</v>
      </c>
    </row>
    <row r="36" spans="1:15" ht="15.75" thickBot="1" x14ac:dyDescent="0.3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ht="16.5" thickBot="1" x14ac:dyDescent="0.3">
      <c r="A37" s="61" t="s">
        <v>60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</row>
    <row r="38" spans="1:15" ht="64.5" thickBot="1" x14ac:dyDescent="0.3">
      <c r="A38" s="3" t="s">
        <v>0</v>
      </c>
      <c r="B38" s="2" t="s">
        <v>2</v>
      </c>
      <c r="C38" s="2" t="s">
        <v>3</v>
      </c>
      <c r="D38" s="2" t="s">
        <v>4</v>
      </c>
      <c r="E38" s="2" t="s">
        <v>24</v>
      </c>
      <c r="F38" s="2" t="s">
        <v>23</v>
      </c>
      <c r="G38" s="2" t="s">
        <v>10</v>
      </c>
      <c r="H38" s="2" t="s">
        <v>21</v>
      </c>
      <c r="I38" s="2" t="s">
        <v>7</v>
      </c>
      <c r="J38" s="2" t="s">
        <v>8</v>
      </c>
      <c r="K38" s="2" t="s">
        <v>9</v>
      </c>
      <c r="L38" s="2" t="s">
        <v>6</v>
      </c>
      <c r="M38" s="2" t="s">
        <v>5</v>
      </c>
      <c r="N38" s="2" t="s">
        <v>26</v>
      </c>
      <c r="O38" s="2" t="s">
        <v>27</v>
      </c>
    </row>
    <row r="39" spans="1:15" x14ac:dyDescent="0.25">
      <c r="A39" s="14" t="s">
        <v>11</v>
      </c>
      <c r="B39" s="15">
        <v>144000</v>
      </c>
      <c r="C39" s="15">
        <v>48000</v>
      </c>
      <c r="D39" s="16">
        <f>SUM(B39:C39)</f>
        <v>192000</v>
      </c>
      <c r="E39" s="17">
        <f>75%*B39+C39</f>
        <v>156000</v>
      </c>
      <c r="F39" s="17">
        <v>20000</v>
      </c>
      <c r="G39" s="14"/>
      <c r="H39" s="14">
        <v>11650</v>
      </c>
      <c r="I39" s="14">
        <v>500</v>
      </c>
      <c r="J39" s="14">
        <v>3800</v>
      </c>
      <c r="K39" s="14">
        <v>500</v>
      </c>
      <c r="L39" s="14">
        <v>2100</v>
      </c>
      <c r="M39" s="14"/>
      <c r="N39" s="15">
        <f>SUM(D39,F39:M39)</f>
        <v>230550</v>
      </c>
      <c r="O39" s="15">
        <f>SUM(E39:M39)</f>
        <v>194550</v>
      </c>
    </row>
    <row r="40" spans="1:15" x14ac:dyDescent="0.25">
      <c r="A40" s="4" t="s">
        <v>12</v>
      </c>
      <c r="B40" s="15">
        <v>144000</v>
      </c>
      <c r="C40" s="15">
        <v>48000</v>
      </c>
      <c r="D40" s="6">
        <f>SUM(B40:C40)</f>
        <v>192000</v>
      </c>
      <c r="E40" s="17">
        <f t="shared" ref="E40:E46" si="20">75%*B40+C40</f>
        <v>156000</v>
      </c>
      <c r="F40" s="7"/>
      <c r="G40" s="4">
        <v>31300</v>
      </c>
      <c r="H40" s="4"/>
      <c r="I40" s="4"/>
      <c r="J40" s="14">
        <v>3800</v>
      </c>
      <c r="K40" s="4"/>
      <c r="L40" s="4"/>
      <c r="M40" s="4"/>
      <c r="N40" s="15">
        <f t="shared" ref="N40:N46" si="21">SUM(D40,F40:M40)</f>
        <v>227100</v>
      </c>
      <c r="O40" s="15">
        <f t="shared" ref="O40:O46" si="22">SUM(E40:M40)</f>
        <v>191100</v>
      </c>
    </row>
    <row r="41" spans="1:15" x14ac:dyDescent="0.25">
      <c r="A41" s="4" t="s">
        <v>13</v>
      </c>
      <c r="B41" s="5">
        <v>152000</v>
      </c>
      <c r="C41" s="5">
        <v>50000</v>
      </c>
      <c r="D41" s="6">
        <f t="shared" ref="D41:D46" si="23">B41+C41</f>
        <v>202000</v>
      </c>
      <c r="E41" s="17">
        <f t="shared" si="20"/>
        <v>164000</v>
      </c>
      <c r="F41" s="7"/>
      <c r="H41" s="4"/>
      <c r="I41" s="4">
        <v>500</v>
      </c>
      <c r="J41" s="14">
        <v>3800</v>
      </c>
      <c r="K41" s="4"/>
      <c r="L41" s="4"/>
      <c r="M41" s="4"/>
      <c r="N41" s="15">
        <f t="shared" si="21"/>
        <v>206300</v>
      </c>
      <c r="O41" s="15">
        <f t="shared" si="22"/>
        <v>168300</v>
      </c>
    </row>
    <row r="42" spans="1:15" x14ac:dyDescent="0.25">
      <c r="A42" s="4" t="s">
        <v>14</v>
      </c>
      <c r="B42" s="5">
        <v>152000</v>
      </c>
      <c r="C42" s="5">
        <v>50000</v>
      </c>
      <c r="D42" s="6">
        <f t="shared" si="23"/>
        <v>202000</v>
      </c>
      <c r="E42" s="17">
        <f t="shared" si="20"/>
        <v>164000</v>
      </c>
      <c r="F42" s="7"/>
      <c r="G42" s="4"/>
      <c r="H42" s="4"/>
      <c r="I42" s="4"/>
      <c r="J42" s="14">
        <v>3800</v>
      </c>
      <c r="K42" s="4"/>
      <c r="L42" s="4"/>
      <c r="M42" s="4"/>
      <c r="N42" s="15">
        <f t="shared" si="21"/>
        <v>205800</v>
      </c>
      <c r="O42" s="15">
        <f t="shared" si="22"/>
        <v>167800</v>
      </c>
    </row>
    <row r="43" spans="1:15" x14ac:dyDescent="0.25">
      <c r="A43" s="4" t="s">
        <v>15</v>
      </c>
      <c r="B43" s="5">
        <v>162000</v>
      </c>
      <c r="C43" s="5">
        <v>54000</v>
      </c>
      <c r="D43" s="6">
        <f t="shared" si="23"/>
        <v>216000</v>
      </c>
      <c r="E43" s="17">
        <f t="shared" si="20"/>
        <v>175500</v>
      </c>
      <c r="F43" s="7"/>
      <c r="G43" s="4"/>
      <c r="H43" s="14">
        <v>11650</v>
      </c>
      <c r="I43" s="4">
        <v>500</v>
      </c>
      <c r="J43" s="14">
        <v>3800</v>
      </c>
      <c r="K43" s="4"/>
      <c r="L43" s="4"/>
      <c r="M43" s="4">
        <v>3300</v>
      </c>
      <c r="N43" s="15">
        <f t="shared" si="21"/>
        <v>235250</v>
      </c>
      <c r="O43" s="15">
        <f t="shared" si="22"/>
        <v>194750</v>
      </c>
    </row>
    <row r="44" spans="1:15" x14ac:dyDescent="0.25">
      <c r="A44" s="9" t="s">
        <v>16</v>
      </c>
      <c r="B44" s="5">
        <v>162000</v>
      </c>
      <c r="C44" s="5">
        <v>54000</v>
      </c>
      <c r="D44" s="10">
        <f t="shared" si="23"/>
        <v>216000</v>
      </c>
      <c r="E44" s="17">
        <f t="shared" si="20"/>
        <v>175500</v>
      </c>
      <c r="F44" s="11"/>
      <c r="G44" s="9"/>
      <c r="H44" s="9"/>
      <c r="I44" s="9"/>
      <c r="J44" s="14">
        <v>3800</v>
      </c>
      <c r="K44" s="9"/>
      <c r="L44" s="9"/>
      <c r="M44" s="9"/>
      <c r="N44" s="15">
        <f t="shared" si="21"/>
        <v>219800</v>
      </c>
      <c r="O44" s="15">
        <f t="shared" si="22"/>
        <v>179300</v>
      </c>
    </row>
    <row r="45" spans="1:15" x14ac:dyDescent="0.25">
      <c r="A45" s="9" t="s">
        <v>17</v>
      </c>
      <c r="B45" s="5">
        <v>173000</v>
      </c>
      <c r="C45" s="5">
        <v>57000</v>
      </c>
      <c r="D45" s="10">
        <f t="shared" si="23"/>
        <v>230000</v>
      </c>
      <c r="E45" s="17">
        <f t="shared" si="20"/>
        <v>186750</v>
      </c>
      <c r="F45" s="11"/>
      <c r="G45" s="9"/>
      <c r="H45" s="4"/>
      <c r="I45" s="9">
        <v>500</v>
      </c>
      <c r="J45" s="14">
        <v>3800</v>
      </c>
      <c r="K45" s="9"/>
      <c r="L45" s="9"/>
      <c r="M45" s="9"/>
      <c r="N45" s="15">
        <f t="shared" si="21"/>
        <v>234300</v>
      </c>
      <c r="O45" s="15">
        <f t="shared" si="22"/>
        <v>191050</v>
      </c>
    </row>
    <row r="46" spans="1:15" ht="15.75" thickBot="1" x14ac:dyDescent="0.3">
      <c r="A46" s="9" t="s">
        <v>18</v>
      </c>
      <c r="B46" s="5">
        <v>173000</v>
      </c>
      <c r="C46" s="5">
        <v>57000</v>
      </c>
      <c r="D46" s="10">
        <f t="shared" si="23"/>
        <v>230000</v>
      </c>
      <c r="E46" s="17">
        <f t="shared" si="20"/>
        <v>186750</v>
      </c>
      <c r="F46" s="11"/>
      <c r="G46" s="9"/>
      <c r="H46" s="9"/>
      <c r="I46" s="9"/>
      <c r="J46" s="14">
        <v>3800</v>
      </c>
      <c r="K46" s="9"/>
      <c r="L46" s="9"/>
      <c r="M46" s="9"/>
      <c r="N46" s="15">
        <f t="shared" si="21"/>
        <v>233800</v>
      </c>
      <c r="O46" s="15">
        <f t="shared" si="22"/>
        <v>190550</v>
      </c>
    </row>
    <row r="47" spans="1:15" ht="15.75" thickBot="1" x14ac:dyDescent="0.3">
      <c r="A47" s="12" t="s">
        <v>1</v>
      </c>
      <c r="B47" s="13">
        <f t="shared" ref="B47:O47" si="24">SUM(B39:B46)</f>
        <v>1262000</v>
      </c>
      <c r="C47" s="13">
        <f t="shared" si="24"/>
        <v>418000</v>
      </c>
      <c r="D47" s="13">
        <f t="shared" si="24"/>
        <v>1680000</v>
      </c>
      <c r="E47" s="13">
        <f t="shared" si="24"/>
        <v>1364500</v>
      </c>
      <c r="F47" s="13">
        <f t="shared" si="24"/>
        <v>20000</v>
      </c>
      <c r="G47" s="13">
        <f t="shared" si="24"/>
        <v>31300</v>
      </c>
      <c r="H47" s="13">
        <f t="shared" si="24"/>
        <v>23300</v>
      </c>
      <c r="I47" s="13">
        <f t="shared" si="24"/>
        <v>2000</v>
      </c>
      <c r="J47" s="13">
        <f t="shared" si="24"/>
        <v>30400</v>
      </c>
      <c r="K47" s="13">
        <f t="shared" si="24"/>
        <v>500</v>
      </c>
      <c r="L47" s="13">
        <f t="shared" si="24"/>
        <v>2100</v>
      </c>
      <c r="M47" s="13">
        <f t="shared" si="24"/>
        <v>3300</v>
      </c>
      <c r="N47" s="13">
        <f t="shared" si="24"/>
        <v>1792900</v>
      </c>
      <c r="O47" s="13">
        <f t="shared" si="24"/>
        <v>1477400</v>
      </c>
    </row>
    <row r="48" spans="1:15" ht="15.75" thickBot="1" x14ac:dyDescent="0.3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21" thickBot="1" x14ac:dyDescent="0.3">
      <c r="A49" s="55" t="s">
        <v>64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7"/>
    </row>
    <row r="50" spans="1:15" ht="64.5" thickBot="1" x14ac:dyDescent="0.3">
      <c r="A50" s="3" t="s">
        <v>0</v>
      </c>
      <c r="B50" s="2" t="s">
        <v>2</v>
      </c>
      <c r="C50" s="2" t="s">
        <v>3</v>
      </c>
      <c r="D50" s="2" t="s">
        <v>4</v>
      </c>
      <c r="E50" s="2" t="s">
        <v>24</v>
      </c>
      <c r="F50" s="2" t="s">
        <v>23</v>
      </c>
      <c r="G50" s="2" t="s">
        <v>10</v>
      </c>
      <c r="H50" s="2" t="s">
        <v>21</v>
      </c>
      <c r="I50" s="2" t="s">
        <v>7</v>
      </c>
      <c r="J50" s="2" t="s">
        <v>8</v>
      </c>
      <c r="K50" s="2" t="s">
        <v>9</v>
      </c>
      <c r="L50" s="2" t="s">
        <v>6</v>
      </c>
      <c r="M50" s="2" t="s">
        <v>5</v>
      </c>
      <c r="N50" s="2" t="s">
        <v>26</v>
      </c>
      <c r="O50" s="2" t="s">
        <v>27</v>
      </c>
    </row>
    <row r="51" spans="1:15" x14ac:dyDescent="0.25">
      <c r="A51" s="14" t="s">
        <v>11</v>
      </c>
      <c r="B51" s="15">
        <v>91500</v>
      </c>
      <c r="C51" s="15">
        <v>29800</v>
      </c>
      <c r="D51" s="16">
        <f>SUM(B51:C51)</f>
        <v>121300</v>
      </c>
      <c r="E51" s="17">
        <f>75%*B51+C51</f>
        <v>98425</v>
      </c>
      <c r="F51" s="17">
        <v>20000</v>
      </c>
      <c r="G51" s="14"/>
      <c r="H51" s="14">
        <v>11650</v>
      </c>
      <c r="I51" s="14">
        <v>500</v>
      </c>
      <c r="J51" s="14">
        <v>3800</v>
      </c>
      <c r="K51" s="14">
        <v>500</v>
      </c>
      <c r="L51" s="14">
        <v>2100</v>
      </c>
      <c r="M51" s="14"/>
      <c r="N51" s="15">
        <f>SUM(D51,F51:M51)</f>
        <v>159850</v>
      </c>
      <c r="O51" s="15">
        <f>SUM(E51:M51)</f>
        <v>136975</v>
      </c>
    </row>
    <row r="52" spans="1:15" x14ac:dyDescent="0.25">
      <c r="A52" s="4" t="s">
        <v>12</v>
      </c>
      <c r="B52" s="15">
        <v>91500</v>
      </c>
      <c r="C52" s="15">
        <v>29800</v>
      </c>
      <c r="D52" s="6">
        <f>SUM(B52:C52)</f>
        <v>121300</v>
      </c>
      <c r="E52" s="17">
        <f t="shared" ref="E52:E56" si="25">75%*B52+C52</f>
        <v>98425</v>
      </c>
      <c r="F52" s="7"/>
      <c r="G52" s="4">
        <v>31300</v>
      </c>
      <c r="H52" s="4"/>
      <c r="I52" s="4"/>
      <c r="J52" s="14">
        <v>3800</v>
      </c>
      <c r="K52" s="4"/>
      <c r="L52" s="4"/>
      <c r="M52" s="4"/>
      <c r="N52" s="15">
        <f t="shared" ref="N52:N56" si="26">SUM(D52,F52:M52)</f>
        <v>156400</v>
      </c>
      <c r="O52" s="15">
        <f t="shared" ref="O52:O56" si="27">SUM(E52:M52)</f>
        <v>133525</v>
      </c>
    </row>
    <row r="53" spans="1:15" x14ac:dyDescent="0.25">
      <c r="A53" s="4" t="s">
        <v>13</v>
      </c>
      <c r="B53" s="5">
        <v>96500</v>
      </c>
      <c r="C53" s="5">
        <v>31800</v>
      </c>
      <c r="D53" s="6">
        <f>B53+C53</f>
        <v>128300</v>
      </c>
      <c r="E53" s="17">
        <f t="shared" si="25"/>
        <v>104175</v>
      </c>
      <c r="F53" s="7"/>
      <c r="H53" s="4"/>
      <c r="I53" s="4">
        <v>500</v>
      </c>
      <c r="J53" s="14">
        <v>3800</v>
      </c>
      <c r="K53" s="4"/>
      <c r="L53" s="4"/>
      <c r="M53" s="4"/>
      <c r="N53" s="15">
        <f t="shared" si="26"/>
        <v>132600</v>
      </c>
      <c r="O53" s="15">
        <f t="shared" si="27"/>
        <v>108475</v>
      </c>
    </row>
    <row r="54" spans="1:15" x14ac:dyDescent="0.25">
      <c r="A54" s="4" t="s">
        <v>14</v>
      </c>
      <c r="B54" s="5">
        <v>96500</v>
      </c>
      <c r="C54" s="5">
        <v>31800</v>
      </c>
      <c r="D54" s="6">
        <f>B54+C54</f>
        <v>128300</v>
      </c>
      <c r="E54" s="17">
        <f t="shared" si="25"/>
        <v>104175</v>
      </c>
      <c r="F54" s="7"/>
      <c r="G54" s="4"/>
      <c r="H54" s="4"/>
      <c r="I54" s="4"/>
      <c r="J54" s="14">
        <v>3800</v>
      </c>
      <c r="K54" s="4"/>
      <c r="L54" s="4"/>
      <c r="M54" s="4"/>
      <c r="N54" s="15">
        <f t="shared" si="26"/>
        <v>132100</v>
      </c>
      <c r="O54" s="15">
        <f t="shared" si="27"/>
        <v>107975</v>
      </c>
    </row>
    <row r="55" spans="1:15" x14ac:dyDescent="0.25">
      <c r="A55" s="4" t="s">
        <v>15</v>
      </c>
      <c r="B55" s="5">
        <v>103800</v>
      </c>
      <c r="C55" s="5">
        <v>35100</v>
      </c>
      <c r="D55" s="6">
        <f>B55+C55</f>
        <v>138900</v>
      </c>
      <c r="E55" s="17">
        <f t="shared" si="25"/>
        <v>112950</v>
      </c>
      <c r="F55" s="7"/>
      <c r="H55" s="14">
        <v>11650</v>
      </c>
      <c r="I55" s="4">
        <v>500</v>
      </c>
      <c r="J55" s="14">
        <v>3800</v>
      </c>
      <c r="K55" s="4"/>
      <c r="L55" s="4"/>
      <c r="M55" s="4">
        <v>3300</v>
      </c>
      <c r="N55" s="15">
        <f t="shared" si="26"/>
        <v>158150</v>
      </c>
      <c r="O55" s="15">
        <f t="shared" si="27"/>
        <v>132200</v>
      </c>
    </row>
    <row r="56" spans="1:15" ht="15.75" thickBot="1" x14ac:dyDescent="0.3">
      <c r="A56" s="9" t="s">
        <v>16</v>
      </c>
      <c r="B56" s="5">
        <v>103800</v>
      </c>
      <c r="C56" s="5">
        <v>35100</v>
      </c>
      <c r="D56" s="10">
        <f>B56+C56</f>
        <v>138900</v>
      </c>
      <c r="E56" s="17">
        <f t="shared" si="25"/>
        <v>112950</v>
      </c>
      <c r="F56" s="11"/>
      <c r="G56" s="9"/>
      <c r="H56" s="9"/>
      <c r="I56" s="9"/>
      <c r="J56" s="14">
        <v>3800</v>
      </c>
      <c r="K56" s="9"/>
      <c r="L56" s="9"/>
      <c r="M56" s="9"/>
      <c r="N56" s="15">
        <f t="shared" si="26"/>
        <v>142700</v>
      </c>
      <c r="O56" s="15">
        <f t="shared" si="27"/>
        <v>116750</v>
      </c>
    </row>
    <row r="57" spans="1:15" ht="15.75" thickBot="1" x14ac:dyDescent="0.3">
      <c r="A57" s="12" t="s">
        <v>1</v>
      </c>
      <c r="B57" s="13">
        <f t="shared" ref="B57:O57" si="28">SUM(B51:B56)</f>
        <v>583600</v>
      </c>
      <c r="C57" s="13">
        <f t="shared" si="28"/>
        <v>193400</v>
      </c>
      <c r="D57" s="13">
        <f t="shared" si="28"/>
        <v>777000</v>
      </c>
      <c r="E57" s="13">
        <f t="shared" si="28"/>
        <v>631100</v>
      </c>
      <c r="F57" s="13">
        <f t="shared" si="28"/>
        <v>20000</v>
      </c>
      <c r="G57" s="13">
        <f t="shared" si="28"/>
        <v>31300</v>
      </c>
      <c r="H57" s="13">
        <f t="shared" si="28"/>
        <v>23300</v>
      </c>
      <c r="I57" s="13">
        <f t="shared" si="28"/>
        <v>1500</v>
      </c>
      <c r="J57" s="13">
        <f t="shared" si="28"/>
        <v>22800</v>
      </c>
      <c r="K57" s="13">
        <f t="shared" si="28"/>
        <v>500</v>
      </c>
      <c r="L57" s="13">
        <f t="shared" si="28"/>
        <v>2100</v>
      </c>
      <c r="M57" s="13">
        <f t="shared" si="28"/>
        <v>3300</v>
      </c>
      <c r="N57" s="13">
        <f t="shared" si="28"/>
        <v>881800</v>
      </c>
      <c r="O57" s="13">
        <f t="shared" si="28"/>
        <v>735900</v>
      </c>
    </row>
    <row r="58" spans="1:15" ht="15.75" thickBot="1" x14ac:dyDescent="0.3"/>
    <row r="59" spans="1:15" ht="21" thickBot="1" x14ac:dyDescent="0.3">
      <c r="A59" s="55" t="s">
        <v>65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7"/>
    </row>
    <row r="60" spans="1:15" ht="64.5" thickBot="1" x14ac:dyDescent="0.3">
      <c r="A60" s="3" t="s">
        <v>0</v>
      </c>
      <c r="B60" s="2" t="s">
        <v>2</v>
      </c>
      <c r="C60" s="2" t="s">
        <v>3</v>
      </c>
      <c r="D60" s="2" t="s">
        <v>4</v>
      </c>
      <c r="E60" s="2" t="s">
        <v>24</v>
      </c>
      <c r="F60" s="2" t="s">
        <v>23</v>
      </c>
      <c r="G60" s="2" t="s">
        <v>10</v>
      </c>
      <c r="H60" s="2" t="s">
        <v>21</v>
      </c>
      <c r="I60" s="2" t="s">
        <v>7</v>
      </c>
      <c r="J60" s="2" t="s">
        <v>8</v>
      </c>
      <c r="K60" s="2" t="s">
        <v>9</v>
      </c>
      <c r="L60" s="2" t="s">
        <v>6</v>
      </c>
      <c r="M60" s="2" t="s">
        <v>5</v>
      </c>
      <c r="N60" s="2" t="s">
        <v>26</v>
      </c>
      <c r="O60" s="2" t="s">
        <v>27</v>
      </c>
    </row>
    <row r="61" spans="1:15" x14ac:dyDescent="0.25">
      <c r="A61" s="14" t="s">
        <v>11</v>
      </c>
      <c r="B61" s="15">
        <v>109300</v>
      </c>
      <c r="C61" s="15">
        <v>37100</v>
      </c>
      <c r="D61" s="16">
        <f>SUM(B61+C61)</f>
        <v>146400</v>
      </c>
      <c r="E61" s="16">
        <f>75%*B61+C61</f>
        <v>119075</v>
      </c>
      <c r="F61" s="17">
        <v>20000</v>
      </c>
      <c r="G61" s="14"/>
      <c r="H61" s="14">
        <v>9000</v>
      </c>
      <c r="I61" s="14">
        <v>500</v>
      </c>
      <c r="J61" s="14">
        <v>3800</v>
      </c>
      <c r="K61" s="14">
        <v>500</v>
      </c>
      <c r="L61" s="14">
        <v>2100</v>
      </c>
      <c r="M61" s="14"/>
      <c r="N61" s="15">
        <f>SUM(D61,F61:M61)</f>
        <v>182300</v>
      </c>
      <c r="O61" s="15">
        <f>SUM(E61:M61)</f>
        <v>154975</v>
      </c>
    </row>
    <row r="62" spans="1:15" x14ac:dyDescent="0.25">
      <c r="A62" s="4" t="s">
        <v>12</v>
      </c>
      <c r="B62" s="15">
        <v>109300</v>
      </c>
      <c r="C62" s="15">
        <v>37100</v>
      </c>
      <c r="D62" s="6">
        <f>SUM(B62+C62)</f>
        <v>146400</v>
      </c>
      <c r="E62" s="16">
        <f t="shared" ref="E62:E64" si="29">75%*B62+C62</f>
        <v>119075</v>
      </c>
      <c r="F62" s="7"/>
      <c r="G62" s="4">
        <v>31300</v>
      </c>
      <c r="H62" s="4"/>
      <c r="I62" s="4"/>
      <c r="J62" s="14">
        <v>3800</v>
      </c>
      <c r="K62" s="4"/>
      <c r="L62" s="4"/>
      <c r="M62" s="4"/>
      <c r="N62" s="15">
        <f t="shared" ref="N62:N64" si="30">SUM(D62,F62:M62)</f>
        <v>181500</v>
      </c>
      <c r="O62" s="15">
        <f t="shared" ref="O62:O64" si="31">SUM(E62:M62)</f>
        <v>154175</v>
      </c>
    </row>
    <row r="63" spans="1:15" x14ac:dyDescent="0.25">
      <c r="A63" s="4" t="s">
        <v>13</v>
      </c>
      <c r="B63" s="5">
        <v>113350</v>
      </c>
      <c r="C63" s="5">
        <v>38100</v>
      </c>
      <c r="D63" s="6">
        <f>SUM(B63+C63)</f>
        <v>151450</v>
      </c>
      <c r="E63" s="16">
        <f t="shared" si="29"/>
        <v>123112.5</v>
      </c>
      <c r="F63" s="7"/>
      <c r="G63" s="4"/>
      <c r="H63" s="4"/>
      <c r="I63" s="4">
        <v>500</v>
      </c>
      <c r="J63" s="14">
        <v>3800</v>
      </c>
      <c r="K63" s="4"/>
      <c r="L63" s="4"/>
      <c r="M63" s="4">
        <v>3300</v>
      </c>
      <c r="N63" s="15">
        <f t="shared" si="30"/>
        <v>159050</v>
      </c>
      <c r="O63" s="15">
        <f t="shared" si="31"/>
        <v>130712.5</v>
      </c>
    </row>
    <row r="64" spans="1:15" ht="15.75" thickBot="1" x14ac:dyDescent="0.3">
      <c r="A64" s="4" t="s">
        <v>14</v>
      </c>
      <c r="B64" s="5">
        <v>113350</v>
      </c>
      <c r="C64" s="5">
        <v>38100</v>
      </c>
      <c r="D64" s="10">
        <f>SUM(B64+C64)</f>
        <v>151450</v>
      </c>
      <c r="E64" s="16">
        <f t="shared" si="29"/>
        <v>123112.5</v>
      </c>
      <c r="F64" s="11"/>
      <c r="G64" s="9"/>
      <c r="H64" s="9"/>
      <c r="I64" s="9"/>
      <c r="J64" s="14">
        <v>3800</v>
      </c>
      <c r="K64" s="9"/>
      <c r="L64" s="9"/>
      <c r="M64" s="9"/>
      <c r="N64" s="15">
        <f t="shared" si="30"/>
        <v>155250</v>
      </c>
      <c r="O64" s="15">
        <f t="shared" si="31"/>
        <v>126912.5</v>
      </c>
    </row>
    <row r="65" spans="1:15" ht="15.75" thickBot="1" x14ac:dyDescent="0.3">
      <c r="A65" s="12" t="s">
        <v>1</v>
      </c>
      <c r="B65" s="13">
        <f t="shared" ref="B65:O65" si="32">SUM(B61:B64)</f>
        <v>445300</v>
      </c>
      <c r="C65" s="13">
        <f t="shared" si="32"/>
        <v>150400</v>
      </c>
      <c r="D65" s="13">
        <f t="shared" si="32"/>
        <v>595700</v>
      </c>
      <c r="E65" s="13">
        <f t="shared" si="32"/>
        <v>484375</v>
      </c>
      <c r="F65" s="13">
        <f t="shared" si="32"/>
        <v>20000</v>
      </c>
      <c r="G65" s="13">
        <f t="shared" si="32"/>
        <v>31300</v>
      </c>
      <c r="H65" s="13">
        <f t="shared" si="32"/>
        <v>9000</v>
      </c>
      <c r="I65" s="13">
        <f t="shared" si="32"/>
        <v>1000</v>
      </c>
      <c r="J65" s="13">
        <f t="shared" si="32"/>
        <v>15200</v>
      </c>
      <c r="K65" s="13">
        <f t="shared" si="32"/>
        <v>500</v>
      </c>
      <c r="L65" s="13">
        <f t="shared" si="32"/>
        <v>2100</v>
      </c>
      <c r="M65" s="13">
        <f t="shared" si="32"/>
        <v>3300</v>
      </c>
      <c r="N65" s="13">
        <f t="shared" si="32"/>
        <v>678100</v>
      </c>
      <c r="O65" s="13">
        <f t="shared" si="32"/>
        <v>566775</v>
      </c>
    </row>
  </sheetData>
  <mergeCells count="6">
    <mergeCell ref="A1:O1"/>
    <mergeCell ref="A13:O13"/>
    <mergeCell ref="A49:O49"/>
    <mergeCell ref="A59:O59"/>
    <mergeCell ref="A25:O25"/>
    <mergeCell ref="A37:O37"/>
  </mergeCells>
  <pageMargins left="0.7" right="0.7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SOCS</vt:lpstr>
      <vt:lpstr>SOAE</vt:lpstr>
      <vt:lpstr>SOD</vt:lpstr>
      <vt:lpstr>SOHS&amp;T</vt:lpstr>
      <vt:lpstr>SOB</vt:lpstr>
      <vt:lpstr>SOL</vt:lpstr>
      <vt:lpstr>SOLSH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2026-02-13T13:26:15Z</dcterms:modified>
</cp:coreProperties>
</file>